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136" windowHeight="11988"/>
  </bookViews>
  <sheets>
    <sheet name="DPS0010 - sykefravær aggregert" sheetId="1" r:id="rId1"/>
    <sheet name="Barnehager" sheetId="2" r:id="rId2"/>
    <sheet name="Hjembaserte tjenester" sheetId="3" r:id="rId3"/>
    <sheet name="NAV-ansatte" sheetId="4" r:id="rId4"/>
    <sheet name="Barnevern" sheetId="5" r:id="rId5"/>
    <sheet name="Ark5" sheetId="6" r:id="rId6"/>
  </sheets>
  <definedNames>
    <definedName name="_xlnm._FilterDatabase" localSheetId="0" hidden="1">'DPS0010 - sykefravær aggregert'!$A$2:$V$2</definedName>
  </definedNames>
  <calcPr calcId="145621" forceFullCalc="1"/>
</workbook>
</file>

<file path=xl/calcChain.xml><?xml version="1.0" encoding="utf-8"?>
<calcChain xmlns="http://schemas.openxmlformats.org/spreadsheetml/2006/main">
  <c r="C18" i="5" l="1"/>
  <c r="F18" i="5"/>
  <c r="H18" i="5"/>
  <c r="J18" i="5"/>
  <c r="K18" i="5"/>
  <c r="M18" i="5"/>
  <c r="O18" i="5"/>
  <c r="B18" i="5"/>
  <c r="D18" i="4"/>
  <c r="E18" i="4"/>
  <c r="F18" i="4"/>
  <c r="G18" i="4"/>
  <c r="H18" i="4"/>
  <c r="C18" i="4"/>
  <c r="N18" i="5" l="1"/>
  <c r="P18" i="5"/>
  <c r="L18" i="5"/>
  <c r="I18" i="5"/>
  <c r="E18" i="5"/>
  <c r="G18" i="5"/>
  <c r="V13" i="1"/>
  <c r="V202" i="1"/>
  <c r="V210" i="1"/>
  <c r="V228" i="1"/>
  <c r="V236" i="1"/>
  <c r="V336" i="1"/>
  <c r="K10" i="1"/>
  <c r="K11" i="1"/>
  <c r="K12" i="1"/>
  <c r="K15" i="1"/>
  <c r="K16" i="1"/>
  <c r="K17" i="1"/>
  <c r="K18" i="1"/>
  <c r="K19" i="1"/>
  <c r="K20" i="1"/>
  <c r="K22" i="1"/>
  <c r="K23" i="1"/>
  <c r="K24" i="1"/>
  <c r="K25" i="1"/>
  <c r="K26" i="1"/>
  <c r="K29" i="1"/>
  <c r="K30" i="1"/>
  <c r="K31" i="1"/>
  <c r="K32" i="1"/>
  <c r="K34" i="1"/>
  <c r="K35" i="1"/>
  <c r="K36" i="1"/>
  <c r="K37" i="1"/>
  <c r="K38" i="1"/>
  <c r="K39" i="1"/>
  <c r="K40" i="1"/>
  <c r="K42" i="1"/>
  <c r="K43" i="1"/>
  <c r="K44" i="1"/>
  <c r="K45" i="1"/>
  <c r="K46" i="1"/>
  <c r="K47" i="1"/>
  <c r="K48" i="1"/>
  <c r="K50" i="1"/>
  <c r="K51" i="1"/>
  <c r="K52" i="1"/>
  <c r="K53" i="1"/>
  <c r="K54" i="1"/>
  <c r="K55" i="1"/>
  <c r="K56" i="1"/>
  <c r="K58" i="1"/>
  <c r="K59" i="1"/>
  <c r="K60" i="1"/>
  <c r="K61" i="1"/>
  <c r="K62" i="1"/>
  <c r="K63" i="1"/>
  <c r="K64" i="1"/>
  <c r="K66" i="1"/>
  <c r="K67" i="1"/>
  <c r="K68" i="1"/>
  <c r="K69" i="1"/>
  <c r="K70" i="1"/>
  <c r="K71" i="1"/>
  <c r="K72" i="1"/>
  <c r="K74" i="1"/>
  <c r="K75" i="1"/>
  <c r="K76" i="1"/>
  <c r="K77" i="1"/>
  <c r="K78" i="1"/>
  <c r="K79" i="1"/>
  <c r="K80" i="1"/>
  <c r="K82" i="1"/>
  <c r="K83" i="1"/>
  <c r="K84" i="1"/>
  <c r="K85" i="1"/>
  <c r="K86" i="1"/>
  <c r="K87" i="1"/>
  <c r="K88" i="1"/>
  <c r="K90" i="1"/>
  <c r="K91" i="1"/>
  <c r="K92" i="1"/>
  <c r="K93" i="1"/>
  <c r="K94" i="1"/>
  <c r="K95" i="1"/>
  <c r="K96" i="1"/>
  <c r="K98" i="1"/>
  <c r="K99" i="1"/>
  <c r="K100" i="1"/>
  <c r="K101" i="1"/>
  <c r="K102" i="1"/>
  <c r="K103" i="1"/>
  <c r="K104" i="1"/>
  <c r="K106" i="1"/>
  <c r="K107" i="1"/>
  <c r="K108" i="1"/>
  <c r="K109" i="1"/>
  <c r="K110" i="1"/>
  <c r="K111" i="1"/>
  <c r="K112" i="1"/>
  <c r="K114" i="1"/>
  <c r="K115" i="1"/>
  <c r="K116" i="1"/>
  <c r="K117" i="1"/>
  <c r="K118" i="1"/>
  <c r="K119" i="1"/>
  <c r="K120" i="1"/>
  <c r="K122" i="1"/>
  <c r="K123" i="1"/>
  <c r="K124" i="1"/>
  <c r="K125" i="1"/>
  <c r="K126" i="1"/>
  <c r="K127" i="1"/>
  <c r="K128" i="1"/>
  <c r="K130" i="1"/>
  <c r="K131" i="1"/>
  <c r="K132" i="1"/>
  <c r="K133" i="1"/>
  <c r="K134" i="1"/>
  <c r="K135" i="1"/>
  <c r="K136" i="1"/>
  <c r="K138" i="1"/>
  <c r="K139" i="1"/>
  <c r="K140" i="1"/>
  <c r="K141" i="1"/>
  <c r="K142" i="1"/>
  <c r="K143" i="1"/>
  <c r="K144" i="1"/>
  <c r="K146" i="1"/>
  <c r="K147" i="1"/>
  <c r="K148" i="1"/>
  <c r="K149" i="1"/>
  <c r="K150" i="1"/>
  <c r="K151" i="1"/>
  <c r="K152" i="1"/>
  <c r="K154" i="1"/>
  <c r="K155" i="1"/>
  <c r="K156" i="1"/>
  <c r="K157" i="1"/>
  <c r="K158" i="1"/>
  <c r="K159" i="1"/>
  <c r="K160" i="1"/>
  <c r="K162" i="1"/>
  <c r="K163" i="1"/>
  <c r="K164" i="1"/>
  <c r="K165" i="1"/>
  <c r="K166" i="1"/>
  <c r="K167" i="1"/>
  <c r="K168" i="1"/>
  <c r="K170" i="1"/>
  <c r="K171" i="1"/>
  <c r="K172" i="1"/>
  <c r="K173" i="1"/>
  <c r="K174" i="1"/>
  <c r="K177" i="1"/>
  <c r="K178" i="1"/>
  <c r="K179" i="1"/>
  <c r="K180" i="1"/>
  <c r="K181" i="1"/>
  <c r="K183" i="1"/>
  <c r="K184" i="1"/>
  <c r="K185" i="1"/>
  <c r="K186" i="1"/>
  <c r="K187" i="1"/>
  <c r="K188" i="1"/>
  <c r="K190" i="1"/>
  <c r="K191" i="1"/>
  <c r="K192" i="1"/>
  <c r="K193" i="1"/>
  <c r="K194" i="1"/>
  <c r="K196" i="1"/>
  <c r="K197" i="1"/>
  <c r="K198" i="1"/>
  <c r="K199" i="1"/>
  <c r="K200" i="1"/>
  <c r="K201" i="1"/>
  <c r="K204" i="1"/>
  <c r="K205" i="1"/>
  <c r="K206" i="1"/>
  <c r="K207" i="1"/>
  <c r="K208" i="1"/>
  <c r="K209" i="1"/>
  <c r="K212" i="1"/>
  <c r="K213" i="1"/>
  <c r="K214" i="1"/>
  <c r="K215" i="1"/>
  <c r="K216" i="1"/>
  <c r="K218" i="1"/>
  <c r="K219" i="1"/>
  <c r="K220" i="1"/>
  <c r="K221" i="1"/>
  <c r="K222" i="1"/>
  <c r="K224" i="1"/>
  <c r="K225" i="1"/>
  <c r="K226" i="1"/>
  <c r="K227" i="1"/>
  <c r="K230" i="1"/>
  <c r="K231" i="1"/>
  <c r="K232" i="1"/>
  <c r="K233" i="1"/>
  <c r="K234" i="1"/>
  <c r="K237" i="1"/>
  <c r="K238" i="1"/>
  <c r="K239" i="1"/>
  <c r="K240" i="1"/>
  <c r="K241" i="1"/>
  <c r="K242" i="1"/>
  <c r="K244" i="1"/>
  <c r="K245" i="1"/>
  <c r="K246" i="1"/>
  <c r="K247" i="1"/>
  <c r="K248" i="1"/>
  <c r="K250" i="1"/>
  <c r="K251" i="1"/>
  <c r="K252" i="1"/>
  <c r="K253" i="1"/>
  <c r="K254" i="1"/>
  <c r="K256" i="1"/>
  <c r="K257" i="1"/>
  <c r="K258" i="1"/>
  <c r="K259" i="1"/>
  <c r="K260" i="1"/>
  <c r="K261" i="1"/>
  <c r="K263" i="1"/>
  <c r="K264" i="1"/>
  <c r="K265" i="1"/>
  <c r="K266" i="1"/>
  <c r="K267" i="1"/>
  <c r="K269" i="1"/>
  <c r="K270" i="1"/>
  <c r="K271" i="1"/>
  <c r="K272" i="1"/>
  <c r="K273" i="1"/>
  <c r="K275" i="1"/>
  <c r="K276" i="1"/>
  <c r="K277" i="1"/>
  <c r="K278" i="1"/>
  <c r="K279" i="1"/>
  <c r="K280" i="1"/>
  <c r="K282" i="1"/>
  <c r="K283" i="1"/>
  <c r="K284" i="1"/>
  <c r="K285" i="1"/>
  <c r="K286" i="1"/>
  <c r="K287" i="1"/>
  <c r="K288" i="1"/>
  <c r="K290" i="1"/>
  <c r="K291" i="1"/>
  <c r="K292" i="1"/>
  <c r="K293" i="1"/>
  <c r="K294" i="1"/>
  <c r="K297" i="1"/>
  <c r="K298" i="1"/>
  <c r="K299" i="1"/>
  <c r="K300" i="1"/>
  <c r="K301" i="1"/>
  <c r="K302" i="1"/>
  <c r="K303" i="1"/>
  <c r="K305" i="1"/>
  <c r="K306" i="1"/>
  <c r="K307" i="1"/>
  <c r="K308" i="1"/>
  <c r="K309" i="1"/>
  <c r="K312" i="1"/>
  <c r="K313" i="1"/>
  <c r="K314" i="1"/>
  <c r="K315" i="1"/>
  <c r="K316" i="1"/>
  <c r="K317" i="1"/>
  <c r="K318" i="1"/>
  <c r="K320" i="1"/>
  <c r="K321" i="1"/>
  <c r="K322" i="1"/>
  <c r="K323" i="1"/>
  <c r="K324" i="1"/>
  <c r="K325" i="1"/>
  <c r="K328" i="1"/>
  <c r="K329" i="1"/>
  <c r="K330" i="1"/>
  <c r="K331" i="1"/>
  <c r="K332" i="1"/>
  <c r="K333" i="1"/>
  <c r="K337" i="1"/>
  <c r="K338" i="1"/>
  <c r="K339" i="1"/>
  <c r="K340" i="1"/>
  <c r="K341" i="1"/>
  <c r="K342" i="1"/>
  <c r="I10" i="1"/>
  <c r="I11" i="1"/>
  <c r="I12" i="1"/>
  <c r="I15" i="1"/>
  <c r="I16" i="1"/>
  <c r="I17" i="1"/>
  <c r="I18" i="1"/>
  <c r="I19" i="1"/>
  <c r="I20" i="1"/>
  <c r="I22" i="1"/>
  <c r="I23" i="1"/>
  <c r="I24" i="1"/>
  <c r="I25" i="1"/>
  <c r="I26" i="1"/>
  <c r="I29" i="1"/>
  <c r="I30" i="1"/>
  <c r="I31" i="1"/>
  <c r="I32" i="1"/>
  <c r="I34" i="1"/>
  <c r="I35" i="1"/>
  <c r="I36" i="1"/>
  <c r="I37" i="1"/>
  <c r="I38" i="1"/>
  <c r="I39" i="1"/>
  <c r="I40" i="1"/>
  <c r="I42" i="1"/>
  <c r="I43" i="1"/>
  <c r="I44" i="1"/>
  <c r="I45" i="1"/>
  <c r="I46" i="1"/>
  <c r="I47" i="1"/>
  <c r="I48" i="1"/>
  <c r="I50" i="1"/>
  <c r="I51" i="1"/>
  <c r="I52" i="1"/>
  <c r="I53" i="1"/>
  <c r="I54" i="1"/>
  <c r="I55" i="1"/>
  <c r="I56" i="1"/>
  <c r="I58" i="1"/>
  <c r="I59" i="1"/>
  <c r="I60" i="1"/>
  <c r="I61" i="1"/>
  <c r="I62" i="1"/>
  <c r="I63" i="1"/>
  <c r="I64" i="1"/>
  <c r="I66" i="1"/>
  <c r="I67" i="1"/>
  <c r="I68" i="1"/>
  <c r="I69" i="1"/>
  <c r="I70" i="1"/>
  <c r="I71" i="1"/>
  <c r="I72" i="1"/>
  <c r="I74" i="1"/>
  <c r="I75" i="1"/>
  <c r="I76" i="1"/>
  <c r="I77" i="1"/>
  <c r="I78" i="1"/>
  <c r="I79" i="1"/>
  <c r="I80" i="1"/>
  <c r="I82" i="1"/>
  <c r="I83" i="1"/>
  <c r="I84" i="1"/>
  <c r="I85" i="1"/>
  <c r="I86" i="1"/>
  <c r="I87" i="1"/>
  <c r="I88" i="1"/>
  <c r="I90" i="1"/>
  <c r="I91" i="1"/>
  <c r="I92" i="1"/>
  <c r="I93" i="1"/>
  <c r="I94" i="1"/>
  <c r="I95" i="1"/>
  <c r="I96" i="1"/>
  <c r="I98" i="1"/>
  <c r="I99" i="1"/>
  <c r="I100" i="1"/>
  <c r="I101" i="1"/>
  <c r="I102" i="1"/>
  <c r="I103" i="1"/>
  <c r="I104" i="1"/>
  <c r="I106" i="1"/>
  <c r="I107" i="1"/>
  <c r="I108" i="1"/>
  <c r="I109" i="1"/>
  <c r="I110" i="1"/>
  <c r="I111" i="1"/>
  <c r="I112" i="1"/>
  <c r="I114" i="1"/>
  <c r="I115" i="1"/>
  <c r="I116" i="1"/>
  <c r="I117" i="1"/>
  <c r="I118" i="1"/>
  <c r="I119" i="1"/>
  <c r="I120" i="1"/>
  <c r="I122" i="1"/>
  <c r="I123" i="1"/>
  <c r="I124" i="1"/>
  <c r="I125" i="1"/>
  <c r="I126" i="1"/>
  <c r="I127" i="1"/>
  <c r="I128" i="1"/>
  <c r="I130" i="1"/>
  <c r="I131" i="1"/>
  <c r="I132" i="1"/>
  <c r="I133" i="1"/>
  <c r="I134" i="1"/>
  <c r="I135" i="1"/>
  <c r="I136" i="1"/>
  <c r="I138" i="1"/>
  <c r="I139" i="1"/>
  <c r="I140" i="1"/>
  <c r="I141" i="1"/>
  <c r="I142" i="1"/>
  <c r="I143" i="1"/>
  <c r="I144" i="1"/>
  <c r="I146" i="1"/>
  <c r="I147" i="1"/>
  <c r="I148" i="1"/>
  <c r="I149" i="1"/>
  <c r="I150" i="1"/>
  <c r="I151" i="1"/>
  <c r="I152" i="1"/>
  <c r="I154" i="1"/>
  <c r="I155" i="1"/>
  <c r="I156" i="1"/>
  <c r="I157" i="1"/>
  <c r="I158" i="1"/>
  <c r="I159" i="1"/>
  <c r="I160" i="1"/>
  <c r="I162" i="1"/>
  <c r="I163" i="1"/>
  <c r="I164" i="1"/>
  <c r="I165" i="1"/>
  <c r="I166" i="1"/>
  <c r="I167" i="1"/>
  <c r="I168" i="1"/>
  <c r="I170" i="1"/>
  <c r="I171" i="1"/>
  <c r="I172" i="1"/>
  <c r="I173" i="1"/>
  <c r="I174" i="1"/>
  <c r="I177" i="1"/>
  <c r="I178" i="1"/>
  <c r="I179" i="1"/>
  <c r="I180" i="1"/>
  <c r="I181" i="1"/>
  <c r="I183" i="1"/>
  <c r="I184" i="1"/>
  <c r="I185" i="1"/>
  <c r="I186" i="1"/>
  <c r="I187" i="1"/>
  <c r="I188" i="1"/>
  <c r="I190" i="1"/>
  <c r="I191" i="1"/>
  <c r="I192" i="1"/>
  <c r="I193" i="1"/>
  <c r="I194" i="1"/>
  <c r="I196" i="1"/>
  <c r="I197" i="1"/>
  <c r="I198" i="1"/>
  <c r="I199" i="1"/>
  <c r="I200" i="1"/>
  <c r="I201" i="1"/>
  <c r="I204" i="1"/>
  <c r="I205" i="1"/>
  <c r="I206" i="1"/>
  <c r="I207" i="1"/>
  <c r="I208" i="1"/>
  <c r="I209" i="1"/>
  <c r="I212" i="1"/>
  <c r="I213" i="1"/>
  <c r="I214" i="1"/>
  <c r="I215" i="1"/>
  <c r="I216" i="1"/>
  <c r="I218" i="1"/>
  <c r="I219" i="1"/>
  <c r="I220" i="1"/>
  <c r="I221" i="1"/>
  <c r="I222" i="1"/>
  <c r="I224" i="1"/>
  <c r="I225" i="1"/>
  <c r="I226" i="1"/>
  <c r="I227" i="1"/>
  <c r="I230" i="1"/>
  <c r="I231" i="1"/>
  <c r="I232" i="1"/>
  <c r="I233" i="1"/>
  <c r="I234" i="1"/>
  <c r="I237" i="1"/>
  <c r="I238" i="1"/>
  <c r="I239" i="1"/>
  <c r="I240" i="1"/>
  <c r="I241" i="1"/>
  <c r="I242" i="1"/>
  <c r="I244" i="1"/>
  <c r="I245" i="1"/>
  <c r="I246" i="1"/>
  <c r="I247" i="1"/>
  <c r="I248" i="1"/>
  <c r="I250" i="1"/>
  <c r="I251" i="1"/>
  <c r="I252" i="1"/>
  <c r="I253" i="1"/>
  <c r="I254" i="1"/>
  <c r="I256" i="1"/>
  <c r="I257" i="1"/>
  <c r="I258" i="1"/>
  <c r="I259" i="1"/>
  <c r="I260" i="1"/>
  <c r="I261" i="1"/>
  <c r="I263" i="1"/>
  <c r="I264" i="1"/>
  <c r="I265" i="1"/>
  <c r="I266" i="1"/>
  <c r="I267" i="1"/>
  <c r="I269" i="1"/>
  <c r="I270" i="1"/>
  <c r="I271" i="1"/>
  <c r="I272" i="1"/>
  <c r="I273" i="1"/>
  <c r="I275" i="1"/>
  <c r="I276" i="1"/>
  <c r="I277" i="1"/>
  <c r="I278" i="1"/>
  <c r="I279" i="1"/>
  <c r="I280" i="1"/>
  <c r="I282" i="1"/>
  <c r="I283" i="1"/>
  <c r="I284" i="1"/>
  <c r="I285" i="1"/>
  <c r="I286" i="1"/>
  <c r="I287" i="1"/>
  <c r="I288" i="1"/>
  <c r="I290" i="1"/>
  <c r="I291" i="1"/>
  <c r="I292" i="1"/>
  <c r="I293" i="1"/>
  <c r="I294" i="1"/>
  <c r="I297" i="1"/>
  <c r="I298" i="1"/>
  <c r="I299" i="1"/>
  <c r="I300" i="1"/>
  <c r="I301" i="1"/>
  <c r="I302" i="1"/>
  <c r="I303" i="1"/>
  <c r="I305" i="1"/>
  <c r="I306" i="1"/>
  <c r="I307" i="1"/>
  <c r="I308" i="1"/>
  <c r="I309" i="1"/>
  <c r="I312" i="1"/>
  <c r="I313" i="1"/>
  <c r="I314" i="1"/>
  <c r="I315" i="1"/>
  <c r="I316" i="1"/>
  <c r="I317" i="1"/>
  <c r="I318" i="1"/>
  <c r="I320" i="1"/>
  <c r="I321" i="1"/>
  <c r="I322" i="1"/>
  <c r="I323" i="1"/>
  <c r="I324" i="1"/>
  <c r="I325" i="1"/>
  <c r="I328" i="1"/>
  <c r="I329" i="1"/>
  <c r="I330" i="1"/>
  <c r="I331" i="1"/>
  <c r="I332" i="1"/>
  <c r="I333" i="1"/>
  <c r="I337" i="1"/>
  <c r="I338" i="1"/>
  <c r="I339" i="1"/>
  <c r="I340" i="1"/>
  <c r="I341" i="1"/>
  <c r="I342" i="1"/>
  <c r="G10" i="1"/>
  <c r="G11" i="1"/>
  <c r="G12" i="1"/>
  <c r="G15" i="1"/>
  <c r="G16" i="1"/>
  <c r="G17" i="1"/>
  <c r="G18" i="1"/>
  <c r="G19" i="1"/>
  <c r="G20" i="1"/>
  <c r="G22" i="1"/>
  <c r="G23" i="1"/>
  <c r="G24" i="1"/>
  <c r="G25" i="1"/>
  <c r="G26" i="1"/>
  <c r="G29" i="1"/>
  <c r="G30" i="1"/>
  <c r="G31" i="1"/>
  <c r="G32" i="1"/>
  <c r="G34" i="1"/>
  <c r="G35" i="1"/>
  <c r="G36" i="1"/>
  <c r="G37" i="1"/>
  <c r="G38" i="1"/>
  <c r="G39" i="1"/>
  <c r="G40" i="1"/>
  <c r="G42" i="1"/>
  <c r="G43" i="1"/>
  <c r="G44" i="1"/>
  <c r="G45" i="1"/>
  <c r="G46" i="1"/>
  <c r="G47" i="1"/>
  <c r="G48" i="1"/>
  <c r="G50" i="1"/>
  <c r="V50" i="1" s="1"/>
  <c r="G51" i="1"/>
  <c r="G52" i="1"/>
  <c r="G53" i="1"/>
  <c r="G54" i="1"/>
  <c r="G55" i="1"/>
  <c r="G56" i="1"/>
  <c r="G58" i="1"/>
  <c r="G59" i="1"/>
  <c r="G60" i="1"/>
  <c r="G61" i="1"/>
  <c r="G62" i="1"/>
  <c r="G63" i="1"/>
  <c r="G64" i="1"/>
  <c r="G66" i="1"/>
  <c r="G67" i="1"/>
  <c r="G68" i="1"/>
  <c r="G69" i="1"/>
  <c r="G70" i="1"/>
  <c r="G71" i="1"/>
  <c r="G72" i="1"/>
  <c r="G74" i="1"/>
  <c r="G75" i="1"/>
  <c r="G76" i="1"/>
  <c r="G77" i="1"/>
  <c r="G78" i="1"/>
  <c r="G79" i="1"/>
  <c r="G80" i="1"/>
  <c r="G82" i="1"/>
  <c r="G83" i="1"/>
  <c r="G84" i="1"/>
  <c r="G85" i="1"/>
  <c r="G86" i="1"/>
  <c r="G87" i="1"/>
  <c r="G88" i="1"/>
  <c r="G90" i="1"/>
  <c r="V90" i="1" s="1"/>
  <c r="G91" i="1"/>
  <c r="G92" i="1"/>
  <c r="G93" i="1"/>
  <c r="G94" i="1"/>
  <c r="G95" i="1"/>
  <c r="G96" i="1"/>
  <c r="G98" i="1"/>
  <c r="G99" i="1"/>
  <c r="G100" i="1"/>
  <c r="G101" i="1"/>
  <c r="G102" i="1"/>
  <c r="G103" i="1"/>
  <c r="G104" i="1"/>
  <c r="G106" i="1"/>
  <c r="G107" i="1"/>
  <c r="G108" i="1"/>
  <c r="G109" i="1"/>
  <c r="G110" i="1"/>
  <c r="G111" i="1"/>
  <c r="G112" i="1"/>
  <c r="G114" i="1"/>
  <c r="G115" i="1"/>
  <c r="G116" i="1"/>
  <c r="G117" i="1"/>
  <c r="G118" i="1"/>
  <c r="G119" i="1"/>
  <c r="G120" i="1"/>
  <c r="G122" i="1"/>
  <c r="G123" i="1"/>
  <c r="G124" i="1"/>
  <c r="G125" i="1"/>
  <c r="G126" i="1"/>
  <c r="G127" i="1"/>
  <c r="G128" i="1"/>
  <c r="G130" i="1"/>
  <c r="G131" i="1"/>
  <c r="G132" i="1"/>
  <c r="G133" i="1"/>
  <c r="G134" i="1"/>
  <c r="G135" i="1"/>
  <c r="G136" i="1"/>
  <c r="G138" i="1"/>
  <c r="G139" i="1"/>
  <c r="G140" i="1"/>
  <c r="G141" i="1"/>
  <c r="G142" i="1"/>
  <c r="G143" i="1"/>
  <c r="G144" i="1"/>
  <c r="G146" i="1"/>
  <c r="G147" i="1"/>
  <c r="G148" i="1"/>
  <c r="G149" i="1"/>
  <c r="G150" i="1"/>
  <c r="G151" i="1"/>
  <c r="G152" i="1"/>
  <c r="G154" i="1"/>
  <c r="V154" i="1" s="1"/>
  <c r="G155" i="1"/>
  <c r="G156" i="1"/>
  <c r="G157" i="1"/>
  <c r="G158" i="1"/>
  <c r="G159" i="1"/>
  <c r="G160" i="1"/>
  <c r="G162" i="1"/>
  <c r="G163" i="1"/>
  <c r="G164" i="1"/>
  <c r="G165" i="1"/>
  <c r="G166" i="1"/>
  <c r="G167" i="1"/>
  <c r="G168" i="1"/>
  <c r="G170" i="1"/>
  <c r="G171" i="1"/>
  <c r="G172" i="1"/>
  <c r="G173" i="1"/>
  <c r="G174" i="1"/>
  <c r="G177" i="1"/>
  <c r="G178" i="1"/>
  <c r="G179" i="1"/>
  <c r="G180" i="1"/>
  <c r="G181" i="1"/>
  <c r="G183" i="1"/>
  <c r="V183" i="1" s="1"/>
  <c r="G184" i="1"/>
  <c r="G185" i="1"/>
  <c r="G186" i="1"/>
  <c r="G187" i="1"/>
  <c r="G188" i="1"/>
  <c r="G190" i="1"/>
  <c r="G191" i="1"/>
  <c r="G192" i="1"/>
  <c r="G193" i="1"/>
  <c r="G194" i="1"/>
  <c r="G196" i="1"/>
  <c r="V196" i="1" s="1"/>
  <c r="G197" i="1"/>
  <c r="G198" i="1"/>
  <c r="G199" i="1"/>
  <c r="G200" i="1"/>
  <c r="G201" i="1"/>
  <c r="G204" i="1"/>
  <c r="V204" i="1" s="1"/>
  <c r="G205" i="1"/>
  <c r="G206" i="1"/>
  <c r="G207" i="1"/>
  <c r="G208" i="1"/>
  <c r="G209" i="1"/>
  <c r="G212" i="1"/>
  <c r="G213" i="1"/>
  <c r="G214" i="1"/>
  <c r="G215" i="1"/>
  <c r="G216" i="1"/>
  <c r="G218" i="1"/>
  <c r="G219" i="1"/>
  <c r="G220" i="1"/>
  <c r="G221" i="1"/>
  <c r="G222" i="1"/>
  <c r="G224" i="1"/>
  <c r="G225" i="1"/>
  <c r="G226" i="1"/>
  <c r="G227" i="1"/>
  <c r="G230" i="1"/>
  <c r="G231" i="1"/>
  <c r="G232" i="1"/>
  <c r="G233" i="1"/>
  <c r="G234" i="1"/>
  <c r="G237" i="1"/>
  <c r="G238" i="1"/>
  <c r="G239" i="1"/>
  <c r="G240" i="1"/>
  <c r="G241" i="1"/>
  <c r="G242" i="1"/>
  <c r="G244" i="1"/>
  <c r="G245" i="1"/>
  <c r="G246" i="1"/>
  <c r="G247" i="1"/>
  <c r="G248" i="1"/>
  <c r="G250" i="1"/>
  <c r="G251" i="1"/>
  <c r="G252" i="1"/>
  <c r="G253" i="1"/>
  <c r="G254" i="1"/>
  <c r="G256" i="1"/>
  <c r="V256" i="1" s="1"/>
  <c r="G257" i="1"/>
  <c r="G258" i="1"/>
  <c r="G259" i="1"/>
  <c r="G260" i="1"/>
  <c r="G261" i="1"/>
  <c r="G263" i="1"/>
  <c r="G264" i="1"/>
  <c r="G265" i="1"/>
  <c r="G266" i="1"/>
  <c r="G267" i="1"/>
  <c r="G269" i="1"/>
  <c r="G270" i="1"/>
  <c r="G271" i="1"/>
  <c r="G272" i="1"/>
  <c r="G273" i="1"/>
  <c r="V273" i="1" s="1"/>
  <c r="G275" i="1"/>
  <c r="G276" i="1"/>
  <c r="G277" i="1"/>
  <c r="G278" i="1"/>
  <c r="G279" i="1"/>
  <c r="G280" i="1"/>
  <c r="G282" i="1"/>
  <c r="G283" i="1"/>
  <c r="G284" i="1"/>
  <c r="G285" i="1"/>
  <c r="G286" i="1"/>
  <c r="G287" i="1"/>
  <c r="G288" i="1"/>
  <c r="G290" i="1"/>
  <c r="G291" i="1"/>
  <c r="G292" i="1"/>
  <c r="G293" i="1"/>
  <c r="G294" i="1"/>
  <c r="G297" i="1"/>
  <c r="G298" i="1"/>
  <c r="G299" i="1"/>
  <c r="G300" i="1"/>
  <c r="G301" i="1"/>
  <c r="G302" i="1"/>
  <c r="G303" i="1"/>
  <c r="G305" i="1"/>
  <c r="G306" i="1"/>
  <c r="G307" i="1"/>
  <c r="G308" i="1"/>
  <c r="G309" i="1"/>
  <c r="G312" i="1"/>
  <c r="G313" i="1"/>
  <c r="G314" i="1"/>
  <c r="G315" i="1"/>
  <c r="G316" i="1"/>
  <c r="G317" i="1"/>
  <c r="G318" i="1"/>
  <c r="G320" i="1"/>
  <c r="G321" i="1"/>
  <c r="G322" i="1"/>
  <c r="G323" i="1"/>
  <c r="G324" i="1"/>
  <c r="G325" i="1"/>
  <c r="G328" i="1"/>
  <c r="G329" i="1"/>
  <c r="G330" i="1"/>
  <c r="G331" i="1"/>
  <c r="G332" i="1"/>
  <c r="G333" i="1"/>
  <c r="G337" i="1"/>
  <c r="G338" i="1"/>
  <c r="G339" i="1"/>
  <c r="G340" i="1"/>
  <c r="G341" i="1"/>
  <c r="G342" i="1"/>
  <c r="U10" i="1"/>
  <c r="U11" i="1"/>
  <c r="U12" i="1"/>
  <c r="U15" i="1"/>
  <c r="U16" i="1"/>
  <c r="U17" i="1"/>
  <c r="U18" i="1"/>
  <c r="U19" i="1"/>
  <c r="U20" i="1"/>
  <c r="U22" i="1"/>
  <c r="U23" i="1"/>
  <c r="U24" i="1"/>
  <c r="U25" i="1"/>
  <c r="U26" i="1"/>
  <c r="U27" i="1"/>
  <c r="U29" i="1"/>
  <c r="U30" i="1"/>
  <c r="U31" i="1"/>
  <c r="U32" i="1"/>
  <c r="U34" i="1"/>
  <c r="U35" i="1"/>
  <c r="U36" i="1"/>
  <c r="U37" i="1"/>
  <c r="U38" i="1"/>
  <c r="U39" i="1"/>
  <c r="U40" i="1"/>
  <c r="U42" i="1"/>
  <c r="U43" i="1"/>
  <c r="U44" i="1"/>
  <c r="U45" i="1"/>
  <c r="U46" i="1"/>
  <c r="U47" i="1"/>
  <c r="U48" i="1"/>
  <c r="U51" i="1"/>
  <c r="U52" i="1"/>
  <c r="U53" i="1"/>
  <c r="U54" i="1"/>
  <c r="U55" i="1"/>
  <c r="U56" i="1"/>
  <c r="U58" i="1"/>
  <c r="U59" i="1"/>
  <c r="U60" i="1"/>
  <c r="U61" i="1"/>
  <c r="U62" i="1"/>
  <c r="U63" i="1"/>
  <c r="U64" i="1"/>
  <c r="U66" i="1"/>
  <c r="U67" i="1"/>
  <c r="U68" i="1"/>
  <c r="U69" i="1"/>
  <c r="U70" i="1"/>
  <c r="U71" i="1"/>
  <c r="U72" i="1"/>
  <c r="U74" i="1"/>
  <c r="U75" i="1"/>
  <c r="U76" i="1"/>
  <c r="U77" i="1"/>
  <c r="U78" i="1"/>
  <c r="U79" i="1"/>
  <c r="U80" i="1"/>
  <c r="U82" i="1"/>
  <c r="U83" i="1"/>
  <c r="U84" i="1"/>
  <c r="U85" i="1"/>
  <c r="U86" i="1"/>
  <c r="U87" i="1"/>
  <c r="U88" i="1"/>
  <c r="U91" i="1"/>
  <c r="U92" i="1"/>
  <c r="U93" i="1"/>
  <c r="U94" i="1"/>
  <c r="U95" i="1"/>
  <c r="U96" i="1"/>
  <c r="U98" i="1"/>
  <c r="U99" i="1"/>
  <c r="U100" i="1"/>
  <c r="U101" i="1"/>
  <c r="U102" i="1"/>
  <c r="U103" i="1"/>
  <c r="U104" i="1"/>
  <c r="U106" i="1"/>
  <c r="U107" i="1"/>
  <c r="U108" i="1"/>
  <c r="U109" i="1"/>
  <c r="U110" i="1"/>
  <c r="U111" i="1"/>
  <c r="U112" i="1"/>
  <c r="U114" i="1"/>
  <c r="U115" i="1"/>
  <c r="U116" i="1"/>
  <c r="U117" i="1"/>
  <c r="U118" i="1"/>
  <c r="U119" i="1"/>
  <c r="U120" i="1"/>
  <c r="U122" i="1"/>
  <c r="U123" i="1"/>
  <c r="U124" i="1"/>
  <c r="U125" i="1"/>
  <c r="U126" i="1"/>
  <c r="U127" i="1"/>
  <c r="U128" i="1"/>
  <c r="U130" i="1"/>
  <c r="U131" i="1"/>
  <c r="U132" i="1"/>
  <c r="U133" i="1"/>
  <c r="U134" i="1"/>
  <c r="U135" i="1"/>
  <c r="U136" i="1"/>
  <c r="U138" i="1"/>
  <c r="U139" i="1"/>
  <c r="U140" i="1"/>
  <c r="U141" i="1"/>
  <c r="U142" i="1"/>
  <c r="U143" i="1"/>
  <c r="U144" i="1"/>
  <c r="U146" i="1"/>
  <c r="U147" i="1"/>
  <c r="U148" i="1"/>
  <c r="U149" i="1"/>
  <c r="U150" i="1"/>
  <c r="U151" i="1"/>
  <c r="U152" i="1"/>
  <c r="U155" i="1"/>
  <c r="U156" i="1"/>
  <c r="U157" i="1"/>
  <c r="U158" i="1"/>
  <c r="U159" i="1"/>
  <c r="U160" i="1"/>
  <c r="U162" i="1"/>
  <c r="U163" i="1"/>
  <c r="U164" i="1"/>
  <c r="U165" i="1"/>
  <c r="U166" i="1"/>
  <c r="U167" i="1"/>
  <c r="U168" i="1"/>
  <c r="U170" i="1"/>
  <c r="U171" i="1"/>
  <c r="U172" i="1"/>
  <c r="U173" i="1"/>
  <c r="U174" i="1"/>
  <c r="U175" i="1"/>
  <c r="U177" i="1"/>
  <c r="U178" i="1"/>
  <c r="U179" i="1"/>
  <c r="U180" i="1"/>
  <c r="U181" i="1"/>
  <c r="U184" i="1"/>
  <c r="U185" i="1"/>
  <c r="U186" i="1"/>
  <c r="U187" i="1"/>
  <c r="U188" i="1"/>
  <c r="U190" i="1"/>
  <c r="U191" i="1"/>
  <c r="U192" i="1"/>
  <c r="U193" i="1"/>
  <c r="U194" i="1"/>
  <c r="U197" i="1"/>
  <c r="U198" i="1"/>
  <c r="U199" i="1"/>
  <c r="U200" i="1"/>
  <c r="U201" i="1"/>
  <c r="U205" i="1"/>
  <c r="U206" i="1"/>
  <c r="U207" i="1"/>
  <c r="U208" i="1"/>
  <c r="U209" i="1"/>
  <c r="U212" i="1"/>
  <c r="U213" i="1"/>
  <c r="U214" i="1"/>
  <c r="U215" i="1"/>
  <c r="U216" i="1"/>
  <c r="U218" i="1"/>
  <c r="U219" i="1"/>
  <c r="U220" i="1"/>
  <c r="U221" i="1"/>
  <c r="U222" i="1"/>
  <c r="U224" i="1"/>
  <c r="U225" i="1"/>
  <c r="U226" i="1"/>
  <c r="U227" i="1"/>
  <c r="U230" i="1"/>
  <c r="U231" i="1"/>
  <c r="U232" i="1"/>
  <c r="U233" i="1"/>
  <c r="U234" i="1"/>
  <c r="U237" i="1"/>
  <c r="U238" i="1"/>
  <c r="U239" i="1"/>
  <c r="U240" i="1"/>
  <c r="U241" i="1"/>
  <c r="U242" i="1"/>
  <c r="U244" i="1"/>
  <c r="U245" i="1"/>
  <c r="U246" i="1"/>
  <c r="U247" i="1"/>
  <c r="U248" i="1"/>
  <c r="U250" i="1"/>
  <c r="U251" i="1"/>
  <c r="U252" i="1"/>
  <c r="U253" i="1"/>
  <c r="U254" i="1"/>
  <c r="U257" i="1"/>
  <c r="U258" i="1"/>
  <c r="U259" i="1"/>
  <c r="U260" i="1"/>
  <c r="U261" i="1"/>
  <c r="U263" i="1"/>
  <c r="U264" i="1"/>
  <c r="U265" i="1"/>
  <c r="U266" i="1"/>
  <c r="U267" i="1"/>
  <c r="U269" i="1"/>
  <c r="U270" i="1"/>
  <c r="U271" i="1"/>
  <c r="U272" i="1"/>
  <c r="U275" i="1"/>
  <c r="U276" i="1"/>
  <c r="U277" i="1"/>
  <c r="U278" i="1"/>
  <c r="U279" i="1"/>
  <c r="U280" i="1"/>
  <c r="U282" i="1"/>
  <c r="U283" i="1"/>
  <c r="U284" i="1"/>
  <c r="U285" i="1"/>
  <c r="U286" i="1"/>
  <c r="U287" i="1"/>
  <c r="U288" i="1"/>
  <c r="U290" i="1"/>
  <c r="U291" i="1"/>
  <c r="U292" i="1"/>
  <c r="U293" i="1"/>
  <c r="U294" i="1"/>
  <c r="U295" i="1"/>
  <c r="U297" i="1"/>
  <c r="U298" i="1"/>
  <c r="U299" i="1"/>
  <c r="U300" i="1"/>
  <c r="U301" i="1"/>
  <c r="U302" i="1"/>
  <c r="U303" i="1"/>
  <c r="U305" i="1"/>
  <c r="U306" i="1"/>
  <c r="U307" i="1"/>
  <c r="U308" i="1"/>
  <c r="U309" i="1"/>
  <c r="U310" i="1"/>
  <c r="U312" i="1"/>
  <c r="U313" i="1"/>
  <c r="U314" i="1"/>
  <c r="U315" i="1"/>
  <c r="U316" i="1"/>
  <c r="U317" i="1"/>
  <c r="U318" i="1"/>
  <c r="U320" i="1"/>
  <c r="U321" i="1"/>
  <c r="U322" i="1"/>
  <c r="U323" i="1"/>
  <c r="U324" i="1"/>
  <c r="U325" i="1"/>
  <c r="U326" i="1"/>
  <c r="U328" i="1"/>
  <c r="U329" i="1"/>
  <c r="U330" i="1"/>
  <c r="U331" i="1"/>
  <c r="U332" i="1"/>
  <c r="U333" i="1"/>
  <c r="U334" i="1"/>
  <c r="U337" i="1"/>
  <c r="U338" i="1"/>
  <c r="U339" i="1"/>
  <c r="U340" i="1"/>
  <c r="U341" i="1"/>
  <c r="U342" i="1"/>
  <c r="S10" i="1"/>
  <c r="S11" i="1"/>
  <c r="S12" i="1"/>
  <c r="S15" i="1"/>
  <c r="S16" i="1"/>
  <c r="S17" i="1"/>
  <c r="S18" i="1"/>
  <c r="S19" i="1"/>
  <c r="S20" i="1"/>
  <c r="S22" i="1"/>
  <c r="S23" i="1"/>
  <c r="S24" i="1"/>
  <c r="S25" i="1"/>
  <c r="S26" i="1"/>
  <c r="S27" i="1"/>
  <c r="S29" i="1"/>
  <c r="S30" i="1"/>
  <c r="S31" i="1"/>
  <c r="S32" i="1"/>
  <c r="S34" i="1"/>
  <c r="S35" i="1"/>
  <c r="S36" i="1"/>
  <c r="S37" i="1"/>
  <c r="S38" i="1"/>
  <c r="S39" i="1"/>
  <c r="S40" i="1"/>
  <c r="S42" i="1"/>
  <c r="S43" i="1"/>
  <c r="S44" i="1"/>
  <c r="S45" i="1"/>
  <c r="S46" i="1"/>
  <c r="S47" i="1"/>
  <c r="S48" i="1"/>
  <c r="S51" i="1"/>
  <c r="S52" i="1"/>
  <c r="S53" i="1"/>
  <c r="S54" i="1"/>
  <c r="S55" i="1"/>
  <c r="S56" i="1"/>
  <c r="S58" i="1"/>
  <c r="S59" i="1"/>
  <c r="S60" i="1"/>
  <c r="S61" i="1"/>
  <c r="S62" i="1"/>
  <c r="S63" i="1"/>
  <c r="S64" i="1"/>
  <c r="S66" i="1"/>
  <c r="S67" i="1"/>
  <c r="S68" i="1"/>
  <c r="S69" i="1"/>
  <c r="S70" i="1"/>
  <c r="S71" i="1"/>
  <c r="S72" i="1"/>
  <c r="S74" i="1"/>
  <c r="S75" i="1"/>
  <c r="S76" i="1"/>
  <c r="S77" i="1"/>
  <c r="S78" i="1"/>
  <c r="S79" i="1"/>
  <c r="S80" i="1"/>
  <c r="S82" i="1"/>
  <c r="S83" i="1"/>
  <c r="S84" i="1"/>
  <c r="S85" i="1"/>
  <c r="S86" i="1"/>
  <c r="S87" i="1"/>
  <c r="S88" i="1"/>
  <c r="S91" i="1"/>
  <c r="S92" i="1"/>
  <c r="S93" i="1"/>
  <c r="S94" i="1"/>
  <c r="S95" i="1"/>
  <c r="S96" i="1"/>
  <c r="S98" i="1"/>
  <c r="S99" i="1"/>
  <c r="S100" i="1"/>
  <c r="S101" i="1"/>
  <c r="S102" i="1"/>
  <c r="S103" i="1"/>
  <c r="S104" i="1"/>
  <c r="S106" i="1"/>
  <c r="S107" i="1"/>
  <c r="S108" i="1"/>
  <c r="S109" i="1"/>
  <c r="S110" i="1"/>
  <c r="S111" i="1"/>
  <c r="S112" i="1"/>
  <c r="S114" i="1"/>
  <c r="S115" i="1"/>
  <c r="S116" i="1"/>
  <c r="S117" i="1"/>
  <c r="S118" i="1"/>
  <c r="S119" i="1"/>
  <c r="S120" i="1"/>
  <c r="S122" i="1"/>
  <c r="S123" i="1"/>
  <c r="S124" i="1"/>
  <c r="S125" i="1"/>
  <c r="S126" i="1"/>
  <c r="S127" i="1"/>
  <c r="S128" i="1"/>
  <c r="S130" i="1"/>
  <c r="S131" i="1"/>
  <c r="S132" i="1"/>
  <c r="S133" i="1"/>
  <c r="S134" i="1"/>
  <c r="S135" i="1"/>
  <c r="S136" i="1"/>
  <c r="S138" i="1"/>
  <c r="S139" i="1"/>
  <c r="S140" i="1"/>
  <c r="S141" i="1"/>
  <c r="S142" i="1"/>
  <c r="S143" i="1"/>
  <c r="S144" i="1"/>
  <c r="S146" i="1"/>
  <c r="S147" i="1"/>
  <c r="S148" i="1"/>
  <c r="S149" i="1"/>
  <c r="S150" i="1"/>
  <c r="S151" i="1"/>
  <c r="S152" i="1"/>
  <c r="S155" i="1"/>
  <c r="S156" i="1"/>
  <c r="S157" i="1"/>
  <c r="S158" i="1"/>
  <c r="S159" i="1"/>
  <c r="S160" i="1"/>
  <c r="S162" i="1"/>
  <c r="S163" i="1"/>
  <c r="S164" i="1"/>
  <c r="S165" i="1"/>
  <c r="S166" i="1"/>
  <c r="S167" i="1"/>
  <c r="S168" i="1"/>
  <c r="S170" i="1"/>
  <c r="S171" i="1"/>
  <c r="S172" i="1"/>
  <c r="S173" i="1"/>
  <c r="S174" i="1"/>
  <c r="S175" i="1"/>
  <c r="S177" i="1"/>
  <c r="S178" i="1"/>
  <c r="S179" i="1"/>
  <c r="S180" i="1"/>
  <c r="S181" i="1"/>
  <c r="S184" i="1"/>
  <c r="S185" i="1"/>
  <c r="S186" i="1"/>
  <c r="S187" i="1"/>
  <c r="S188" i="1"/>
  <c r="S190" i="1"/>
  <c r="S191" i="1"/>
  <c r="S192" i="1"/>
  <c r="S193" i="1"/>
  <c r="S194" i="1"/>
  <c r="S197" i="1"/>
  <c r="S198" i="1"/>
  <c r="S199" i="1"/>
  <c r="S200" i="1"/>
  <c r="S201" i="1"/>
  <c r="S205" i="1"/>
  <c r="S206" i="1"/>
  <c r="S207" i="1"/>
  <c r="S208" i="1"/>
  <c r="S209" i="1"/>
  <c r="S212" i="1"/>
  <c r="S213" i="1"/>
  <c r="S214" i="1"/>
  <c r="S215" i="1"/>
  <c r="S216" i="1"/>
  <c r="S218" i="1"/>
  <c r="S219" i="1"/>
  <c r="S220" i="1"/>
  <c r="S221" i="1"/>
  <c r="S222" i="1"/>
  <c r="S224" i="1"/>
  <c r="S225" i="1"/>
  <c r="S226" i="1"/>
  <c r="S227" i="1"/>
  <c r="S230" i="1"/>
  <c r="S231" i="1"/>
  <c r="S232" i="1"/>
  <c r="S233" i="1"/>
  <c r="S234" i="1"/>
  <c r="S237" i="1"/>
  <c r="S238" i="1"/>
  <c r="S239" i="1"/>
  <c r="S240" i="1"/>
  <c r="S241" i="1"/>
  <c r="S242" i="1"/>
  <c r="S244" i="1"/>
  <c r="S245" i="1"/>
  <c r="S246" i="1"/>
  <c r="S247" i="1"/>
  <c r="S248" i="1"/>
  <c r="S250" i="1"/>
  <c r="S251" i="1"/>
  <c r="S252" i="1"/>
  <c r="S253" i="1"/>
  <c r="S254" i="1"/>
  <c r="S257" i="1"/>
  <c r="S258" i="1"/>
  <c r="S259" i="1"/>
  <c r="S260" i="1"/>
  <c r="S261" i="1"/>
  <c r="S263" i="1"/>
  <c r="S264" i="1"/>
  <c r="S265" i="1"/>
  <c r="S266" i="1"/>
  <c r="S267" i="1"/>
  <c r="S269" i="1"/>
  <c r="S270" i="1"/>
  <c r="S271" i="1"/>
  <c r="S272" i="1"/>
  <c r="S275" i="1"/>
  <c r="S276" i="1"/>
  <c r="S277" i="1"/>
  <c r="S278" i="1"/>
  <c r="S279" i="1"/>
  <c r="S280" i="1"/>
  <c r="S282" i="1"/>
  <c r="S283" i="1"/>
  <c r="S284" i="1"/>
  <c r="S285" i="1"/>
  <c r="S286" i="1"/>
  <c r="S287" i="1"/>
  <c r="S288" i="1"/>
  <c r="S290" i="1"/>
  <c r="S291" i="1"/>
  <c r="S292" i="1"/>
  <c r="S293" i="1"/>
  <c r="S294" i="1"/>
  <c r="S295" i="1"/>
  <c r="S297" i="1"/>
  <c r="S298" i="1"/>
  <c r="S299" i="1"/>
  <c r="S300" i="1"/>
  <c r="S301" i="1"/>
  <c r="S302" i="1"/>
  <c r="S303" i="1"/>
  <c r="S305" i="1"/>
  <c r="S306" i="1"/>
  <c r="S307" i="1"/>
  <c r="S308" i="1"/>
  <c r="S309" i="1"/>
  <c r="S310" i="1"/>
  <c r="S312" i="1"/>
  <c r="S313" i="1"/>
  <c r="S314" i="1"/>
  <c r="S315" i="1"/>
  <c r="S316" i="1"/>
  <c r="S317" i="1"/>
  <c r="S318" i="1"/>
  <c r="S320" i="1"/>
  <c r="S321" i="1"/>
  <c r="S322" i="1"/>
  <c r="S323" i="1"/>
  <c r="S324" i="1"/>
  <c r="S325" i="1"/>
  <c r="S326" i="1"/>
  <c r="S328" i="1"/>
  <c r="S329" i="1"/>
  <c r="S330" i="1"/>
  <c r="S331" i="1"/>
  <c r="S332" i="1"/>
  <c r="S333" i="1"/>
  <c r="S334" i="1"/>
  <c r="S337" i="1"/>
  <c r="S338" i="1"/>
  <c r="S339" i="1"/>
  <c r="S340" i="1"/>
  <c r="S341" i="1"/>
  <c r="S342" i="1"/>
  <c r="Q10" i="1"/>
  <c r="Q11" i="1"/>
  <c r="Q12" i="1"/>
  <c r="Q15" i="1"/>
  <c r="Q16" i="1"/>
  <c r="Q17" i="1"/>
  <c r="Q18" i="1"/>
  <c r="Q19" i="1"/>
  <c r="Q20" i="1"/>
  <c r="Q22" i="1"/>
  <c r="Q23" i="1"/>
  <c r="Q24" i="1"/>
  <c r="Q25" i="1"/>
  <c r="Q26" i="1"/>
  <c r="Q27" i="1"/>
  <c r="V27" i="1" s="1"/>
  <c r="Q29" i="1"/>
  <c r="Q30" i="1"/>
  <c r="Q31" i="1"/>
  <c r="Q32" i="1"/>
  <c r="Q34" i="1"/>
  <c r="Q35" i="1"/>
  <c r="Q36" i="1"/>
  <c r="Q37" i="1"/>
  <c r="Q38" i="1"/>
  <c r="Q39" i="1"/>
  <c r="Q40" i="1"/>
  <c r="Q42" i="1"/>
  <c r="Q43" i="1"/>
  <c r="Q44" i="1"/>
  <c r="Q45" i="1"/>
  <c r="Q46" i="1"/>
  <c r="Q47" i="1"/>
  <c r="Q48" i="1"/>
  <c r="Q51" i="1"/>
  <c r="Q52" i="1"/>
  <c r="Q53" i="1"/>
  <c r="Q54" i="1"/>
  <c r="Q55" i="1"/>
  <c r="Q56" i="1"/>
  <c r="Q58" i="1"/>
  <c r="Q59" i="1"/>
  <c r="Q60" i="1"/>
  <c r="Q61" i="1"/>
  <c r="Q62" i="1"/>
  <c r="Q63" i="1"/>
  <c r="Q64" i="1"/>
  <c r="Q66" i="1"/>
  <c r="Q67" i="1"/>
  <c r="Q68" i="1"/>
  <c r="Q69" i="1"/>
  <c r="Q70" i="1"/>
  <c r="Q71" i="1"/>
  <c r="Q72" i="1"/>
  <c r="Q74" i="1"/>
  <c r="Q75" i="1"/>
  <c r="Q76" i="1"/>
  <c r="Q77" i="1"/>
  <c r="Q78" i="1"/>
  <c r="Q79" i="1"/>
  <c r="Q80" i="1"/>
  <c r="Q82" i="1"/>
  <c r="Q83" i="1"/>
  <c r="Q84" i="1"/>
  <c r="Q85" i="1"/>
  <c r="Q86" i="1"/>
  <c r="Q87" i="1"/>
  <c r="Q88" i="1"/>
  <c r="Q91" i="1"/>
  <c r="Q92" i="1"/>
  <c r="Q93" i="1"/>
  <c r="Q94" i="1"/>
  <c r="Q95" i="1"/>
  <c r="Q96" i="1"/>
  <c r="Q98" i="1"/>
  <c r="Q99" i="1"/>
  <c r="Q100" i="1"/>
  <c r="Q101" i="1"/>
  <c r="Q102" i="1"/>
  <c r="Q103" i="1"/>
  <c r="Q104" i="1"/>
  <c r="Q106" i="1"/>
  <c r="Q107" i="1"/>
  <c r="Q108" i="1"/>
  <c r="Q109" i="1"/>
  <c r="Q110" i="1"/>
  <c r="Q111" i="1"/>
  <c r="Q112" i="1"/>
  <c r="Q114" i="1"/>
  <c r="Q115" i="1"/>
  <c r="Q116" i="1"/>
  <c r="Q117" i="1"/>
  <c r="Q118" i="1"/>
  <c r="Q119" i="1"/>
  <c r="Q120" i="1"/>
  <c r="Q122" i="1"/>
  <c r="Q123" i="1"/>
  <c r="Q124" i="1"/>
  <c r="Q125" i="1"/>
  <c r="Q126" i="1"/>
  <c r="Q127" i="1"/>
  <c r="Q128" i="1"/>
  <c r="Q130" i="1"/>
  <c r="Q131" i="1"/>
  <c r="Q132" i="1"/>
  <c r="Q133" i="1"/>
  <c r="Q134" i="1"/>
  <c r="Q135" i="1"/>
  <c r="Q136" i="1"/>
  <c r="Q138" i="1"/>
  <c r="Q139" i="1"/>
  <c r="Q140" i="1"/>
  <c r="Q141" i="1"/>
  <c r="Q142" i="1"/>
  <c r="Q143" i="1"/>
  <c r="Q144" i="1"/>
  <c r="Q146" i="1"/>
  <c r="Q147" i="1"/>
  <c r="Q148" i="1"/>
  <c r="Q149" i="1"/>
  <c r="Q150" i="1"/>
  <c r="Q151" i="1"/>
  <c r="Q152" i="1"/>
  <c r="Q155" i="1"/>
  <c r="Q156" i="1"/>
  <c r="Q157" i="1"/>
  <c r="Q158" i="1"/>
  <c r="Q159" i="1"/>
  <c r="Q160" i="1"/>
  <c r="Q162" i="1"/>
  <c r="Q163" i="1"/>
  <c r="Q164" i="1"/>
  <c r="Q165" i="1"/>
  <c r="Q166" i="1"/>
  <c r="Q167" i="1"/>
  <c r="Q168" i="1"/>
  <c r="Q170" i="1"/>
  <c r="Q171" i="1"/>
  <c r="Q172" i="1"/>
  <c r="Q173" i="1"/>
  <c r="Q174" i="1"/>
  <c r="Q175" i="1"/>
  <c r="V175" i="1" s="1"/>
  <c r="Q177" i="1"/>
  <c r="Q178" i="1"/>
  <c r="Q179" i="1"/>
  <c r="Q180" i="1"/>
  <c r="Q181" i="1"/>
  <c r="Q184" i="1"/>
  <c r="Q185" i="1"/>
  <c r="Q186" i="1"/>
  <c r="Q187" i="1"/>
  <c r="Q188" i="1"/>
  <c r="Q190" i="1"/>
  <c r="Q191" i="1"/>
  <c r="Q192" i="1"/>
  <c r="Q193" i="1"/>
  <c r="Q194" i="1"/>
  <c r="Q197" i="1"/>
  <c r="Q198" i="1"/>
  <c r="Q199" i="1"/>
  <c r="Q200" i="1"/>
  <c r="Q201" i="1"/>
  <c r="Q205" i="1"/>
  <c r="Q206" i="1"/>
  <c r="Q207" i="1"/>
  <c r="Q208" i="1"/>
  <c r="Q209" i="1"/>
  <c r="Q212" i="1"/>
  <c r="Q213" i="1"/>
  <c r="Q214" i="1"/>
  <c r="Q215" i="1"/>
  <c r="Q216" i="1"/>
  <c r="Q218" i="1"/>
  <c r="Q219" i="1"/>
  <c r="Q220" i="1"/>
  <c r="Q221" i="1"/>
  <c r="Q222" i="1"/>
  <c r="Q224" i="1"/>
  <c r="Q225" i="1"/>
  <c r="Q226" i="1"/>
  <c r="Q227" i="1"/>
  <c r="Q230" i="1"/>
  <c r="Q231" i="1"/>
  <c r="Q232" i="1"/>
  <c r="Q233" i="1"/>
  <c r="Q234" i="1"/>
  <c r="Q237" i="1"/>
  <c r="Q238" i="1"/>
  <c r="Q239" i="1"/>
  <c r="Q240" i="1"/>
  <c r="Q241" i="1"/>
  <c r="Q242" i="1"/>
  <c r="Q244" i="1"/>
  <c r="Q245" i="1"/>
  <c r="Q246" i="1"/>
  <c r="Q247" i="1"/>
  <c r="Q248" i="1"/>
  <c r="Q250" i="1"/>
  <c r="Q251" i="1"/>
  <c r="Q252" i="1"/>
  <c r="Q253" i="1"/>
  <c r="Q254" i="1"/>
  <c r="Q257" i="1"/>
  <c r="Q258" i="1"/>
  <c r="Q259" i="1"/>
  <c r="Q260" i="1"/>
  <c r="Q261" i="1"/>
  <c r="Q263" i="1"/>
  <c r="Q264" i="1"/>
  <c r="Q265" i="1"/>
  <c r="Q266" i="1"/>
  <c r="Q267" i="1"/>
  <c r="Q269" i="1"/>
  <c r="Q270" i="1"/>
  <c r="Q271" i="1"/>
  <c r="Q272" i="1"/>
  <c r="Q275" i="1"/>
  <c r="Q276" i="1"/>
  <c r="Q277" i="1"/>
  <c r="Q278" i="1"/>
  <c r="Q279" i="1"/>
  <c r="Q280" i="1"/>
  <c r="Q282" i="1"/>
  <c r="Q283" i="1"/>
  <c r="Q284" i="1"/>
  <c r="Q285" i="1"/>
  <c r="Q286" i="1"/>
  <c r="Q287" i="1"/>
  <c r="Q288" i="1"/>
  <c r="Q290" i="1"/>
  <c r="Q291" i="1"/>
  <c r="Q292" i="1"/>
  <c r="Q293" i="1"/>
  <c r="Q294" i="1"/>
  <c r="Q295" i="1"/>
  <c r="V295" i="1" s="1"/>
  <c r="Q297" i="1"/>
  <c r="Q298" i="1"/>
  <c r="Q299" i="1"/>
  <c r="Q300" i="1"/>
  <c r="Q301" i="1"/>
  <c r="Q302" i="1"/>
  <c r="Q303" i="1"/>
  <c r="Q305" i="1"/>
  <c r="Q306" i="1"/>
  <c r="Q307" i="1"/>
  <c r="Q308" i="1"/>
  <c r="Q309" i="1"/>
  <c r="Q310" i="1"/>
  <c r="V310" i="1" s="1"/>
  <c r="Q312" i="1"/>
  <c r="Q313" i="1"/>
  <c r="Q314" i="1"/>
  <c r="Q315" i="1"/>
  <c r="Q316" i="1"/>
  <c r="Q317" i="1"/>
  <c r="Q318" i="1"/>
  <c r="Q320" i="1"/>
  <c r="Q321" i="1"/>
  <c r="Q322" i="1"/>
  <c r="Q323" i="1"/>
  <c r="Q324" i="1"/>
  <c r="Q325" i="1"/>
  <c r="Q326" i="1"/>
  <c r="V326" i="1" s="1"/>
  <c r="Q328" i="1"/>
  <c r="Q329" i="1"/>
  <c r="Q330" i="1"/>
  <c r="Q331" i="1"/>
  <c r="Q332" i="1"/>
  <c r="Q333" i="1"/>
  <c r="Q334" i="1"/>
  <c r="V334" i="1" s="1"/>
  <c r="Q337" i="1"/>
  <c r="Q338" i="1"/>
  <c r="Q339" i="1"/>
  <c r="Q340" i="1"/>
  <c r="Q341" i="1"/>
  <c r="Q342" i="1"/>
  <c r="T343" i="1"/>
  <c r="R343" i="1"/>
  <c r="P343" i="1"/>
  <c r="O343" i="1"/>
  <c r="J343" i="1"/>
  <c r="H343" i="1"/>
  <c r="F343" i="1"/>
  <c r="E343" i="1"/>
  <c r="T335" i="1"/>
  <c r="R335" i="1"/>
  <c r="P335" i="1"/>
  <c r="O335" i="1"/>
  <c r="J335" i="1"/>
  <c r="H335" i="1"/>
  <c r="F335" i="1"/>
  <c r="E335" i="1"/>
  <c r="T327" i="1"/>
  <c r="R327" i="1"/>
  <c r="P327" i="1"/>
  <c r="O327" i="1"/>
  <c r="J327" i="1"/>
  <c r="H327" i="1"/>
  <c r="F327" i="1"/>
  <c r="E327" i="1"/>
  <c r="T319" i="1"/>
  <c r="R319" i="1"/>
  <c r="P319" i="1"/>
  <c r="O319" i="1"/>
  <c r="J319" i="1"/>
  <c r="H319" i="1"/>
  <c r="F319" i="1"/>
  <c r="E319" i="1"/>
  <c r="T311" i="1"/>
  <c r="R311" i="1"/>
  <c r="P311" i="1"/>
  <c r="O311" i="1"/>
  <c r="J311" i="1"/>
  <c r="H311" i="1"/>
  <c r="F311" i="1"/>
  <c r="E311" i="1"/>
  <c r="T304" i="1"/>
  <c r="R304" i="1"/>
  <c r="P304" i="1"/>
  <c r="O304" i="1"/>
  <c r="J304" i="1"/>
  <c r="H304" i="1"/>
  <c r="F304" i="1"/>
  <c r="E304" i="1"/>
  <c r="T296" i="1"/>
  <c r="R296" i="1"/>
  <c r="P296" i="1"/>
  <c r="O296" i="1"/>
  <c r="J296" i="1"/>
  <c r="H296" i="1"/>
  <c r="F296" i="1"/>
  <c r="E296" i="1"/>
  <c r="T289" i="1"/>
  <c r="R289" i="1"/>
  <c r="P289" i="1"/>
  <c r="O289" i="1"/>
  <c r="J289" i="1"/>
  <c r="H289" i="1"/>
  <c r="F289" i="1"/>
  <c r="E289" i="1"/>
  <c r="T281" i="1"/>
  <c r="R281" i="1"/>
  <c r="P281" i="1"/>
  <c r="O281" i="1"/>
  <c r="J281" i="1"/>
  <c r="H281" i="1"/>
  <c r="F281" i="1"/>
  <c r="E281" i="1"/>
  <c r="T274" i="1"/>
  <c r="R274" i="1"/>
  <c r="P274" i="1"/>
  <c r="O274" i="1"/>
  <c r="J274" i="1"/>
  <c r="H274" i="1"/>
  <c r="F274" i="1"/>
  <c r="E274" i="1"/>
  <c r="T268" i="1"/>
  <c r="R268" i="1"/>
  <c r="P268" i="1"/>
  <c r="O268" i="1"/>
  <c r="J268" i="1"/>
  <c r="H268" i="1"/>
  <c r="F268" i="1"/>
  <c r="E268" i="1"/>
  <c r="T262" i="1"/>
  <c r="R262" i="1"/>
  <c r="P262" i="1"/>
  <c r="O262" i="1"/>
  <c r="J262" i="1"/>
  <c r="H262" i="1"/>
  <c r="F262" i="1"/>
  <c r="E262" i="1"/>
  <c r="T255" i="1"/>
  <c r="R255" i="1"/>
  <c r="P255" i="1"/>
  <c r="O255" i="1"/>
  <c r="J255" i="1"/>
  <c r="H255" i="1"/>
  <c r="F255" i="1"/>
  <c r="E255" i="1"/>
  <c r="T249" i="1"/>
  <c r="R249" i="1"/>
  <c r="P249" i="1"/>
  <c r="O249" i="1"/>
  <c r="J249" i="1"/>
  <c r="H249" i="1"/>
  <c r="F249" i="1"/>
  <c r="E249" i="1"/>
  <c r="T243" i="1"/>
  <c r="R243" i="1"/>
  <c r="P243" i="1"/>
  <c r="O243" i="1"/>
  <c r="J243" i="1"/>
  <c r="H243" i="1"/>
  <c r="F243" i="1"/>
  <c r="E243" i="1"/>
  <c r="T235" i="1"/>
  <c r="R235" i="1"/>
  <c r="P235" i="1"/>
  <c r="O235" i="1"/>
  <c r="J235" i="1"/>
  <c r="H235" i="1"/>
  <c r="F235" i="1"/>
  <c r="E235" i="1"/>
  <c r="T229" i="1"/>
  <c r="R229" i="1"/>
  <c r="P229" i="1"/>
  <c r="O229" i="1"/>
  <c r="J229" i="1"/>
  <c r="H229" i="1"/>
  <c r="F229" i="1"/>
  <c r="E229" i="1"/>
  <c r="T223" i="1"/>
  <c r="R223" i="1"/>
  <c r="P223" i="1"/>
  <c r="O223" i="1"/>
  <c r="J223" i="1"/>
  <c r="H223" i="1"/>
  <c r="F223" i="1"/>
  <c r="E223" i="1"/>
  <c r="T217" i="1"/>
  <c r="R217" i="1"/>
  <c r="P217" i="1"/>
  <c r="O217" i="1"/>
  <c r="J217" i="1"/>
  <c r="H217" i="1"/>
  <c r="F217" i="1"/>
  <c r="E217" i="1"/>
  <c r="T211" i="1"/>
  <c r="R211" i="1"/>
  <c r="P211" i="1"/>
  <c r="O211" i="1"/>
  <c r="J211" i="1"/>
  <c r="H211" i="1"/>
  <c r="F211" i="1"/>
  <c r="E211" i="1"/>
  <c r="T203" i="1"/>
  <c r="R203" i="1"/>
  <c r="P203" i="1"/>
  <c r="O203" i="1"/>
  <c r="J203" i="1"/>
  <c r="H203" i="1"/>
  <c r="F203" i="1"/>
  <c r="E203" i="1"/>
  <c r="T195" i="1"/>
  <c r="R195" i="1"/>
  <c r="P195" i="1"/>
  <c r="O195" i="1"/>
  <c r="J195" i="1"/>
  <c r="H195" i="1"/>
  <c r="F195" i="1"/>
  <c r="E195" i="1"/>
  <c r="T189" i="1"/>
  <c r="R189" i="1"/>
  <c r="P189" i="1"/>
  <c r="O189" i="1"/>
  <c r="J189" i="1"/>
  <c r="H189" i="1"/>
  <c r="F189" i="1"/>
  <c r="E189" i="1"/>
  <c r="T182" i="1"/>
  <c r="R182" i="1"/>
  <c r="P182" i="1"/>
  <c r="O182" i="1"/>
  <c r="J182" i="1"/>
  <c r="H182" i="1"/>
  <c r="F182" i="1"/>
  <c r="E182" i="1"/>
  <c r="T176" i="1"/>
  <c r="R176" i="1"/>
  <c r="P176" i="1"/>
  <c r="O176" i="1"/>
  <c r="J176" i="1"/>
  <c r="H176" i="1"/>
  <c r="F176" i="1"/>
  <c r="E176" i="1"/>
  <c r="T169" i="1"/>
  <c r="R169" i="1"/>
  <c r="P169" i="1"/>
  <c r="O169" i="1"/>
  <c r="J169" i="1"/>
  <c r="H169" i="1"/>
  <c r="F169" i="1"/>
  <c r="E169" i="1"/>
  <c r="T161" i="1"/>
  <c r="R161" i="1"/>
  <c r="P161" i="1"/>
  <c r="O161" i="1"/>
  <c r="J161" i="1"/>
  <c r="H161" i="1"/>
  <c r="F161" i="1"/>
  <c r="E161" i="1"/>
  <c r="T153" i="1"/>
  <c r="R153" i="1"/>
  <c r="P153" i="1"/>
  <c r="O153" i="1"/>
  <c r="J153" i="1"/>
  <c r="H153" i="1"/>
  <c r="F153" i="1"/>
  <c r="E153" i="1"/>
  <c r="T145" i="1"/>
  <c r="R145" i="1"/>
  <c r="P145" i="1"/>
  <c r="O145" i="1"/>
  <c r="J145" i="1"/>
  <c r="H145" i="1"/>
  <c r="F145" i="1"/>
  <c r="E145" i="1"/>
  <c r="T137" i="1"/>
  <c r="R137" i="1"/>
  <c r="P137" i="1"/>
  <c r="O137" i="1"/>
  <c r="J137" i="1"/>
  <c r="H137" i="1"/>
  <c r="F137" i="1"/>
  <c r="E137" i="1"/>
  <c r="T129" i="1"/>
  <c r="R129" i="1"/>
  <c r="P129" i="1"/>
  <c r="O129" i="1"/>
  <c r="J129" i="1"/>
  <c r="H129" i="1"/>
  <c r="F129" i="1"/>
  <c r="E129" i="1"/>
  <c r="T121" i="1"/>
  <c r="R121" i="1"/>
  <c r="P121" i="1"/>
  <c r="O121" i="1"/>
  <c r="J121" i="1"/>
  <c r="H121" i="1"/>
  <c r="F121" i="1"/>
  <c r="E121" i="1"/>
  <c r="T113" i="1"/>
  <c r="R113" i="1"/>
  <c r="P113" i="1"/>
  <c r="O113" i="1"/>
  <c r="J113" i="1"/>
  <c r="H113" i="1"/>
  <c r="F113" i="1"/>
  <c r="E113" i="1"/>
  <c r="T105" i="1"/>
  <c r="R105" i="1"/>
  <c r="P105" i="1"/>
  <c r="O105" i="1"/>
  <c r="J105" i="1"/>
  <c r="H105" i="1"/>
  <c r="F105" i="1"/>
  <c r="E105" i="1"/>
  <c r="T97" i="1"/>
  <c r="R97" i="1"/>
  <c r="P97" i="1"/>
  <c r="O97" i="1"/>
  <c r="J97" i="1"/>
  <c r="H97" i="1"/>
  <c r="F97" i="1"/>
  <c r="E97" i="1"/>
  <c r="T89" i="1"/>
  <c r="R89" i="1"/>
  <c r="P89" i="1"/>
  <c r="O89" i="1"/>
  <c r="J89" i="1"/>
  <c r="H89" i="1"/>
  <c r="F89" i="1"/>
  <c r="E89" i="1"/>
  <c r="T81" i="1"/>
  <c r="R81" i="1"/>
  <c r="P81" i="1"/>
  <c r="O81" i="1"/>
  <c r="J81" i="1"/>
  <c r="H81" i="1"/>
  <c r="F81" i="1"/>
  <c r="E81" i="1"/>
  <c r="T73" i="1"/>
  <c r="R73" i="1"/>
  <c r="P73" i="1"/>
  <c r="O73" i="1"/>
  <c r="J73" i="1"/>
  <c r="H73" i="1"/>
  <c r="F73" i="1"/>
  <c r="E73" i="1"/>
  <c r="T65" i="1"/>
  <c r="R65" i="1"/>
  <c r="P65" i="1"/>
  <c r="O65" i="1"/>
  <c r="J65" i="1"/>
  <c r="H65" i="1"/>
  <c r="F65" i="1"/>
  <c r="E65" i="1"/>
  <c r="T57" i="1"/>
  <c r="R57" i="1"/>
  <c r="P57" i="1"/>
  <c r="O57" i="1"/>
  <c r="J57" i="1"/>
  <c r="H57" i="1"/>
  <c r="F57" i="1"/>
  <c r="E57" i="1"/>
  <c r="T49" i="1"/>
  <c r="R49" i="1"/>
  <c r="P49" i="1"/>
  <c r="O49" i="1"/>
  <c r="J49" i="1"/>
  <c r="H49" i="1"/>
  <c r="F49" i="1"/>
  <c r="E49" i="1"/>
  <c r="T41" i="1"/>
  <c r="R41" i="1"/>
  <c r="P41" i="1"/>
  <c r="O41" i="1"/>
  <c r="J41" i="1"/>
  <c r="H41" i="1"/>
  <c r="F41" i="1"/>
  <c r="E41" i="1"/>
  <c r="T33" i="1"/>
  <c r="R33" i="1"/>
  <c r="P33" i="1"/>
  <c r="O33" i="1"/>
  <c r="J33" i="1"/>
  <c r="H33" i="1"/>
  <c r="F33" i="1"/>
  <c r="E33" i="1"/>
  <c r="T28" i="1"/>
  <c r="R28" i="1"/>
  <c r="P28" i="1"/>
  <c r="O28" i="1"/>
  <c r="J28" i="1"/>
  <c r="H28" i="1"/>
  <c r="F28" i="1"/>
  <c r="E28" i="1"/>
  <c r="T21" i="1"/>
  <c r="R21" i="1"/>
  <c r="P21" i="1"/>
  <c r="O21" i="1"/>
  <c r="J21" i="1"/>
  <c r="H21" i="1"/>
  <c r="F21" i="1"/>
  <c r="E21" i="1"/>
  <c r="T14" i="1"/>
  <c r="R14" i="1"/>
  <c r="P14" i="1"/>
  <c r="O14" i="1"/>
  <c r="J14" i="1"/>
  <c r="H14" i="1"/>
  <c r="F14" i="1"/>
  <c r="E14" i="1"/>
  <c r="T9" i="1"/>
  <c r="R9" i="1"/>
  <c r="P9" i="1"/>
  <c r="O9" i="1"/>
  <c r="J9" i="1"/>
  <c r="H9" i="1"/>
  <c r="F9" i="1"/>
  <c r="E9" i="1"/>
  <c r="E344" i="1" s="1"/>
  <c r="V309" i="1" l="1"/>
  <c r="V307" i="1"/>
  <c r="V305" i="1"/>
  <c r="V333" i="1"/>
  <c r="V331" i="1"/>
  <c r="V329" i="1"/>
  <c r="V325" i="1"/>
  <c r="V323" i="1"/>
  <c r="V321" i="1"/>
  <c r="V303" i="1"/>
  <c r="V301" i="1"/>
  <c r="V299" i="1"/>
  <c r="V297" i="1"/>
  <c r="V341" i="1"/>
  <c r="V339" i="1"/>
  <c r="V337" i="1"/>
  <c r="V317" i="1"/>
  <c r="V315" i="1"/>
  <c r="V313" i="1"/>
  <c r="V342" i="1"/>
  <c r="V340" i="1"/>
  <c r="V338" i="1"/>
  <c r="V318" i="1"/>
  <c r="V316" i="1"/>
  <c r="V314" i="1"/>
  <c r="V312" i="1"/>
  <c r="V308" i="1"/>
  <c r="V306" i="1"/>
  <c r="V293" i="1"/>
  <c r="V291" i="1"/>
  <c r="V288" i="1"/>
  <c r="V286" i="1"/>
  <c r="V284" i="1"/>
  <c r="V282" i="1"/>
  <c r="V279" i="1"/>
  <c r="V277" i="1"/>
  <c r="V275" i="1"/>
  <c r="V272" i="1"/>
  <c r="V270" i="1"/>
  <c r="V267" i="1"/>
  <c r="V265" i="1"/>
  <c r="V263" i="1"/>
  <c r="V260" i="1"/>
  <c r="V258" i="1"/>
  <c r="V253" i="1"/>
  <c r="V251" i="1"/>
  <c r="V248" i="1"/>
  <c r="V246" i="1"/>
  <c r="V244" i="1"/>
  <c r="V241" i="1"/>
  <c r="V239" i="1"/>
  <c r="V237" i="1"/>
  <c r="V233" i="1"/>
  <c r="V231" i="1"/>
  <c r="V227" i="1"/>
  <c r="V225" i="1"/>
  <c r="V222" i="1"/>
  <c r="V220" i="1"/>
  <c r="V218" i="1"/>
  <c r="V215" i="1"/>
  <c r="V213" i="1"/>
  <c r="V209" i="1"/>
  <c r="V207" i="1"/>
  <c r="V205" i="1"/>
  <c r="V201" i="1"/>
  <c r="V199" i="1"/>
  <c r="V197" i="1"/>
  <c r="V194" i="1"/>
  <c r="V192" i="1"/>
  <c r="V190" i="1"/>
  <c r="V187" i="1"/>
  <c r="V185" i="1"/>
  <c r="V180" i="1"/>
  <c r="V178" i="1"/>
  <c r="V174" i="1"/>
  <c r="V172" i="1"/>
  <c r="V170" i="1"/>
  <c r="V167" i="1"/>
  <c r="V165" i="1"/>
  <c r="V163" i="1"/>
  <c r="V160" i="1"/>
  <c r="V158" i="1"/>
  <c r="V156" i="1"/>
  <c r="V151" i="1"/>
  <c r="V149" i="1"/>
  <c r="V147" i="1"/>
  <c r="V144" i="1"/>
  <c r="V142" i="1"/>
  <c r="V140" i="1"/>
  <c r="V138" i="1"/>
  <c r="V135" i="1"/>
  <c r="V133" i="1"/>
  <c r="V131" i="1"/>
  <c r="V128" i="1"/>
  <c r="V126" i="1"/>
  <c r="V124" i="1"/>
  <c r="V122" i="1"/>
  <c r="V119" i="1"/>
  <c r="V117" i="1"/>
  <c r="V115" i="1"/>
  <c r="V112" i="1"/>
  <c r="V110" i="1"/>
  <c r="V108" i="1"/>
  <c r="V106" i="1"/>
  <c r="V103" i="1"/>
  <c r="V101" i="1"/>
  <c r="V99" i="1"/>
  <c r="V96" i="1"/>
  <c r="V94" i="1"/>
  <c r="V92" i="1"/>
  <c r="V87" i="1"/>
  <c r="V85" i="1"/>
  <c r="V83" i="1"/>
  <c r="V80" i="1"/>
  <c r="V78" i="1"/>
  <c r="V76" i="1"/>
  <c r="V74" i="1"/>
  <c r="V71" i="1"/>
  <c r="V69" i="1"/>
  <c r="V67" i="1"/>
  <c r="V64" i="1"/>
  <c r="V62" i="1"/>
  <c r="V60" i="1"/>
  <c r="V58" i="1"/>
  <c r="V55" i="1"/>
  <c r="V53" i="1"/>
  <c r="V51" i="1"/>
  <c r="V48" i="1"/>
  <c r="V46" i="1"/>
  <c r="V44" i="1"/>
  <c r="V42" i="1"/>
  <c r="V39" i="1"/>
  <c r="V37" i="1"/>
  <c r="V35" i="1"/>
  <c r="V32" i="1"/>
  <c r="V30" i="1"/>
  <c r="V26" i="1"/>
  <c r="V24" i="1"/>
  <c r="V22" i="1"/>
  <c r="V19" i="1"/>
  <c r="V17" i="1"/>
  <c r="V15" i="1"/>
  <c r="V11" i="1"/>
  <c r="V332" i="1"/>
  <c r="V330" i="1"/>
  <c r="V328" i="1"/>
  <c r="V324" i="1"/>
  <c r="V322" i="1"/>
  <c r="V320" i="1"/>
  <c r="V302" i="1"/>
  <c r="V300" i="1"/>
  <c r="V298" i="1"/>
  <c r="V294" i="1"/>
  <c r="V292" i="1"/>
  <c r="V290" i="1"/>
  <c r="V287" i="1"/>
  <c r="V285" i="1"/>
  <c r="V283" i="1"/>
  <c r="V280" i="1"/>
  <c r="V278" i="1"/>
  <c r="V276" i="1"/>
  <c r="V271" i="1"/>
  <c r="V269" i="1"/>
  <c r="V266" i="1"/>
  <c r="V264" i="1"/>
  <c r="V261" i="1"/>
  <c r="V259" i="1"/>
  <c r="V257" i="1"/>
  <c r="V254" i="1"/>
  <c r="V252" i="1"/>
  <c r="V250" i="1"/>
  <c r="V247" i="1"/>
  <c r="V245" i="1"/>
  <c r="V242" i="1"/>
  <c r="V240" i="1"/>
  <c r="V238" i="1"/>
  <c r="V234" i="1"/>
  <c r="V232" i="1"/>
  <c r="V230" i="1"/>
  <c r="V226" i="1"/>
  <c r="V224" i="1"/>
  <c r="V221" i="1"/>
  <c r="V219" i="1"/>
  <c r="V216" i="1"/>
  <c r="V214" i="1"/>
  <c r="V212" i="1"/>
  <c r="V208" i="1"/>
  <c r="V206" i="1"/>
  <c r="V200" i="1"/>
  <c r="V198" i="1"/>
  <c r="V193" i="1"/>
  <c r="V191" i="1"/>
  <c r="V188" i="1"/>
  <c r="V186" i="1"/>
  <c r="V184" i="1"/>
  <c r="V181" i="1"/>
  <c r="V179" i="1"/>
  <c r="V177" i="1"/>
  <c r="V173" i="1"/>
  <c r="V171" i="1"/>
  <c r="V168" i="1"/>
  <c r="V166" i="1"/>
  <c r="V164" i="1"/>
  <c r="V162" i="1"/>
  <c r="V159" i="1"/>
  <c r="V157" i="1"/>
  <c r="V155" i="1"/>
  <c r="V152" i="1"/>
  <c r="V150" i="1"/>
  <c r="V148" i="1"/>
  <c r="V146" i="1"/>
  <c r="V143" i="1"/>
  <c r="V141" i="1"/>
  <c r="V139" i="1"/>
  <c r="V136" i="1"/>
  <c r="V134" i="1"/>
  <c r="V132" i="1"/>
  <c r="V130" i="1"/>
  <c r="V127" i="1"/>
  <c r="V125" i="1"/>
  <c r="V123" i="1"/>
  <c r="V120" i="1"/>
  <c r="V118" i="1"/>
  <c r="V116" i="1"/>
  <c r="V114" i="1"/>
  <c r="V111" i="1"/>
  <c r="V109" i="1"/>
  <c r="V107" i="1"/>
  <c r="V104" i="1"/>
  <c r="V102" i="1"/>
  <c r="V100" i="1"/>
  <c r="V98" i="1"/>
  <c r="V95" i="1"/>
  <c r="V93" i="1"/>
  <c r="V91" i="1"/>
  <c r="V88" i="1"/>
  <c r="V86" i="1"/>
  <c r="V84" i="1"/>
  <c r="V82" i="1"/>
  <c r="V79" i="1"/>
  <c r="V77" i="1"/>
  <c r="V75" i="1"/>
  <c r="V72" i="1"/>
  <c r="V70" i="1"/>
  <c r="V68" i="1"/>
  <c r="V66" i="1"/>
  <c r="V63" i="1"/>
  <c r="V61" i="1"/>
  <c r="V59" i="1"/>
  <c r="V56" i="1"/>
  <c r="V54" i="1"/>
  <c r="V52" i="1"/>
  <c r="V47" i="1"/>
  <c r="V45" i="1"/>
  <c r="V43" i="1"/>
  <c r="V40" i="1"/>
  <c r="V38" i="1"/>
  <c r="V36" i="1"/>
  <c r="V34" i="1"/>
  <c r="V31" i="1"/>
  <c r="V29" i="1"/>
  <c r="V25" i="1"/>
  <c r="V23" i="1"/>
  <c r="V20" i="1"/>
  <c r="V18" i="1"/>
  <c r="V16" i="1"/>
  <c r="V12" i="1"/>
  <c r="V10" i="1"/>
  <c r="T344" i="1"/>
  <c r="P344" i="1"/>
  <c r="O344" i="1"/>
  <c r="K14" i="1"/>
  <c r="K21" i="1"/>
  <c r="K28" i="1"/>
  <c r="K33" i="1"/>
  <c r="K41" i="1"/>
  <c r="K49" i="1"/>
  <c r="K57" i="1"/>
  <c r="K65" i="1"/>
  <c r="K73" i="1"/>
  <c r="K81" i="1"/>
  <c r="K89" i="1"/>
  <c r="K97" i="1"/>
  <c r="K105" i="1"/>
  <c r="K113" i="1"/>
  <c r="K121" i="1"/>
  <c r="K129" i="1"/>
  <c r="K137" i="1"/>
  <c r="K145" i="1"/>
  <c r="K153" i="1"/>
  <c r="K161" i="1"/>
  <c r="K169" i="1"/>
  <c r="K176" i="1"/>
  <c r="K182" i="1"/>
  <c r="K189" i="1"/>
  <c r="K195" i="1"/>
  <c r="K203" i="1"/>
  <c r="K211" i="1"/>
  <c r="K217" i="1"/>
  <c r="K223" i="1"/>
  <c r="K229" i="1"/>
  <c r="K235" i="1"/>
  <c r="K243" i="1"/>
  <c r="K249" i="1"/>
  <c r="K255" i="1"/>
  <c r="K262" i="1"/>
  <c r="K268" i="1"/>
  <c r="K274" i="1"/>
  <c r="K281" i="1"/>
  <c r="K289" i="1"/>
  <c r="K296" i="1"/>
  <c r="K304" i="1"/>
  <c r="K311" i="1"/>
  <c r="K319" i="1"/>
  <c r="K327" i="1"/>
  <c r="K335" i="1"/>
  <c r="K343" i="1"/>
  <c r="F344" i="1"/>
  <c r="G344" i="1" s="1"/>
  <c r="I176" i="1"/>
  <c r="H344" i="1"/>
  <c r="I344" i="1" s="1"/>
  <c r="I14" i="1"/>
  <c r="I21" i="1"/>
  <c r="I28" i="1"/>
  <c r="I33" i="1"/>
  <c r="I41" i="1"/>
  <c r="I49" i="1"/>
  <c r="I57" i="1"/>
  <c r="I65" i="1"/>
  <c r="I73" i="1"/>
  <c r="I81" i="1"/>
  <c r="I89" i="1"/>
  <c r="I97" i="1"/>
  <c r="I105" i="1"/>
  <c r="I113" i="1"/>
  <c r="I121" i="1"/>
  <c r="I129" i="1"/>
  <c r="I137" i="1"/>
  <c r="I145" i="1"/>
  <c r="I153" i="1"/>
  <c r="I161" i="1"/>
  <c r="I169" i="1"/>
  <c r="I182" i="1"/>
  <c r="I189" i="1"/>
  <c r="I195" i="1"/>
  <c r="I203" i="1"/>
  <c r="I211" i="1"/>
  <c r="I217" i="1"/>
  <c r="I223" i="1"/>
  <c r="I229" i="1"/>
  <c r="I235" i="1"/>
  <c r="I243" i="1"/>
  <c r="I249" i="1"/>
  <c r="I255" i="1"/>
  <c r="I262" i="1"/>
  <c r="I268" i="1"/>
  <c r="I274" i="1"/>
  <c r="I281" i="1"/>
  <c r="I289" i="1"/>
  <c r="I296" i="1"/>
  <c r="I304" i="1"/>
  <c r="I311" i="1"/>
  <c r="I319" i="1"/>
  <c r="I327" i="1"/>
  <c r="I335" i="1"/>
  <c r="I343" i="1"/>
  <c r="K9" i="1"/>
  <c r="G14" i="1"/>
  <c r="G21" i="1"/>
  <c r="G28" i="1"/>
  <c r="G33" i="1"/>
  <c r="G41" i="1"/>
  <c r="G49" i="1"/>
  <c r="G57" i="1"/>
  <c r="G65" i="1"/>
  <c r="G73" i="1"/>
  <c r="G81" i="1"/>
  <c r="G89" i="1"/>
  <c r="G97" i="1"/>
  <c r="G105" i="1"/>
  <c r="G113" i="1"/>
  <c r="G121" i="1"/>
  <c r="G129" i="1"/>
  <c r="G137" i="1"/>
  <c r="G145" i="1"/>
  <c r="G153" i="1"/>
  <c r="G161" i="1"/>
  <c r="G169" i="1"/>
  <c r="G176" i="1"/>
  <c r="G182" i="1"/>
  <c r="G189" i="1"/>
  <c r="G195" i="1"/>
  <c r="G203" i="1"/>
  <c r="G211" i="1"/>
  <c r="G217" i="1"/>
  <c r="G223" i="1"/>
  <c r="G229" i="1"/>
  <c r="G235" i="1"/>
  <c r="G243" i="1"/>
  <c r="G249" i="1"/>
  <c r="G255" i="1"/>
  <c r="G262" i="1"/>
  <c r="G268" i="1"/>
  <c r="G274" i="1"/>
  <c r="G281" i="1"/>
  <c r="G289" i="1"/>
  <c r="G296" i="1"/>
  <c r="G304" i="1"/>
  <c r="G311" i="1"/>
  <c r="G319" i="1"/>
  <c r="G327" i="1"/>
  <c r="G335" i="1"/>
  <c r="G343" i="1"/>
  <c r="I9" i="1"/>
  <c r="U14" i="1"/>
  <c r="U21" i="1"/>
  <c r="U28" i="1"/>
  <c r="U33" i="1"/>
  <c r="U41" i="1"/>
  <c r="U49" i="1"/>
  <c r="U57" i="1"/>
  <c r="U65" i="1"/>
  <c r="U73" i="1"/>
  <c r="U81" i="1"/>
  <c r="U89" i="1"/>
  <c r="U97" i="1"/>
  <c r="U105" i="1"/>
  <c r="U113" i="1"/>
  <c r="U121" i="1"/>
  <c r="U129" i="1"/>
  <c r="U137" i="1"/>
  <c r="U145" i="1"/>
  <c r="U153" i="1"/>
  <c r="U161" i="1"/>
  <c r="U169" i="1"/>
  <c r="U176" i="1"/>
  <c r="U182" i="1"/>
  <c r="U189" i="1"/>
  <c r="U195" i="1"/>
  <c r="U203" i="1"/>
  <c r="U211" i="1"/>
  <c r="U217" i="1"/>
  <c r="U223" i="1"/>
  <c r="U229" i="1"/>
  <c r="U235" i="1"/>
  <c r="U243" i="1"/>
  <c r="U249" i="1"/>
  <c r="U255" i="1"/>
  <c r="U262" i="1"/>
  <c r="U268" i="1"/>
  <c r="U274" i="1"/>
  <c r="U281" i="1"/>
  <c r="U289" i="1"/>
  <c r="U296" i="1"/>
  <c r="U304" i="1"/>
  <c r="U311" i="1"/>
  <c r="U319" i="1"/>
  <c r="U327" i="1"/>
  <c r="U335" i="1"/>
  <c r="U343" i="1"/>
  <c r="G9" i="1"/>
  <c r="J344" i="1"/>
  <c r="K344" i="1" s="1"/>
  <c r="S21" i="1"/>
  <c r="S33" i="1"/>
  <c r="S41" i="1"/>
  <c r="S49" i="1"/>
  <c r="S57" i="1"/>
  <c r="S65" i="1"/>
  <c r="S73" i="1"/>
  <c r="S81" i="1"/>
  <c r="S89" i="1"/>
  <c r="S97" i="1"/>
  <c r="S105" i="1"/>
  <c r="S113" i="1"/>
  <c r="S121" i="1"/>
  <c r="S129" i="1"/>
  <c r="S137" i="1"/>
  <c r="S145" i="1"/>
  <c r="S153" i="1"/>
  <c r="S161" i="1"/>
  <c r="S169" i="1"/>
  <c r="S189" i="1"/>
  <c r="S195" i="1"/>
  <c r="S203" i="1"/>
  <c r="S211" i="1"/>
  <c r="S217" i="1"/>
  <c r="S223" i="1"/>
  <c r="S229" i="1"/>
  <c r="S235" i="1"/>
  <c r="S243" i="1"/>
  <c r="S249" i="1"/>
  <c r="S255" i="1"/>
  <c r="S281" i="1"/>
  <c r="S289" i="1"/>
  <c r="S311" i="1"/>
  <c r="S319" i="1"/>
  <c r="S327" i="1"/>
  <c r="S335" i="1"/>
  <c r="S343" i="1"/>
  <c r="S14" i="1"/>
  <c r="S28" i="1"/>
  <c r="S176" i="1"/>
  <c r="S182" i="1"/>
  <c r="S262" i="1"/>
  <c r="S268" i="1"/>
  <c r="S274" i="1"/>
  <c r="S296" i="1"/>
  <c r="S304" i="1"/>
  <c r="U9" i="1"/>
  <c r="S9" i="1"/>
  <c r="Q14" i="1"/>
  <c r="Q21" i="1"/>
  <c r="Q28" i="1"/>
  <c r="Q33" i="1"/>
  <c r="Q41" i="1"/>
  <c r="Q49" i="1"/>
  <c r="Q57" i="1"/>
  <c r="Q65" i="1"/>
  <c r="Q73" i="1"/>
  <c r="Q81" i="1"/>
  <c r="Q89" i="1"/>
  <c r="Q97" i="1"/>
  <c r="Q105" i="1"/>
  <c r="Q113" i="1"/>
  <c r="Q121" i="1"/>
  <c r="Q129" i="1"/>
  <c r="Q137" i="1"/>
  <c r="Q145" i="1"/>
  <c r="Q153" i="1"/>
  <c r="Q161" i="1"/>
  <c r="Q169" i="1"/>
  <c r="Q176" i="1"/>
  <c r="Q182" i="1"/>
  <c r="Q189" i="1"/>
  <c r="Q195" i="1"/>
  <c r="Q203" i="1"/>
  <c r="Q211" i="1"/>
  <c r="Q217" i="1"/>
  <c r="Q223" i="1"/>
  <c r="Q229" i="1"/>
  <c r="Q235" i="1"/>
  <c r="Q243" i="1"/>
  <c r="Q249" i="1"/>
  <c r="Q255" i="1"/>
  <c r="Q262" i="1"/>
  <c r="Q268" i="1"/>
  <c r="Q274" i="1"/>
  <c r="Q281" i="1"/>
  <c r="Q289" i="1"/>
  <c r="Q296" i="1"/>
  <c r="Q304" i="1"/>
  <c r="Q311" i="1"/>
  <c r="Q319" i="1"/>
  <c r="Q327" i="1"/>
  <c r="Q335" i="1"/>
  <c r="Q343" i="1"/>
  <c r="R344" i="1"/>
  <c r="Q9" i="1"/>
  <c r="U344" i="1" l="1"/>
  <c r="V335" i="1"/>
  <c r="V319" i="1"/>
  <c r="V304" i="1"/>
  <c r="V289" i="1"/>
  <c r="V274" i="1"/>
  <c r="V262" i="1"/>
  <c r="V249" i="1"/>
  <c r="V235" i="1"/>
  <c r="V223" i="1"/>
  <c r="V211" i="1"/>
  <c r="V195" i="1"/>
  <c r="V182" i="1"/>
  <c r="V169" i="1"/>
  <c r="V153" i="1"/>
  <c r="V137" i="1"/>
  <c r="V121" i="1"/>
  <c r="V105" i="1"/>
  <c r="V89" i="1"/>
  <c r="V73" i="1"/>
  <c r="V57" i="1"/>
  <c r="V41" i="1"/>
  <c r="V28" i="1"/>
  <c r="V14" i="1"/>
  <c r="V343" i="1"/>
  <c r="V327" i="1"/>
  <c r="V311" i="1"/>
  <c r="V296" i="1"/>
  <c r="V281" i="1"/>
  <c r="V268" i="1"/>
  <c r="V255" i="1"/>
  <c r="V243" i="1"/>
  <c r="V229" i="1"/>
  <c r="V217" i="1"/>
  <c r="V203" i="1"/>
  <c r="V189" i="1"/>
  <c r="V176" i="1"/>
  <c r="V161" i="1"/>
  <c r="V145" i="1"/>
  <c r="V129" i="1"/>
  <c r="V113" i="1"/>
  <c r="V97" i="1"/>
  <c r="V81" i="1"/>
  <c r="V65" i="1"/>
  <c r="V49" i="1"/>
  <c r="V33" i="1"/>
  <c r="V21" i="1"/>
  <c r="V9" i="1"/>
  <c r="Q344" i="1"/>
  <c r="V344" i="1" s="1"/>
  <c r="S344" i="1"/>
</calcChain>
</file>

<file path=xl/sharedStrings.xml><?xml version="1.0" encoding="utf-8"?>
<sst xmlns="http://schemas.openxmlformats.org/spreadsheetml/2006/main" count="2031" uniqueCount="177">
  <si>
    <t>Virksomhet</t>
  </si>
  <si>
    <t>Besk Virk</t>
  </si>
  <si>
    <t>Aldergrp</t>
  </si>
  <si>
    <t>Netto</t>
  </si>
  <si>
    <t>Syk</t>
  </si>
  <si>
    <t>Syk %</t>
  </si>
  <si>
    <t>Korttid dgv</t>
  </si>
  <si>
    <t>Korttid %</t>
  </si>
  <si>
    <t>Syk 17-56 Dgv</t>
  </si>
  <si>
    <t>Langtid %</t>
  </si>
  <si>
    <t>11</t>
  </si>
  <si>
    <t>Bydel Gamle Oslo</t>
  </si>
  <si>
    <t>13</t>
  </si>
  <si>
    <t>Utdanningsetaten</t>
  </si>
  <si>
    <t>15</t>
  </si>
  <si>
    <t>Beredskapsetaten</t>
  </si>
  <si>
    <t>16</t>
  </si>
  <si>
    <t>Byrådsavdelingene</t>
  </si>
  <si>
    <t>17</t>
  </si>
  <si>
    <t>Brann- og redningsetaten</t>
  </si>
  <si>
    <t>18</t>
  </si>
  <si>
    <t>Byantikvaren</t>
  </si>
  <si>
    <t>19</t>
  </si>
  <si>
    <t>Bystyrets sekretariat</t>
  </si>
  <si>
    <t>23</t>
  </si>
  <si>
    <t>Gravferdsetaten</t>
  </si>
  <si>
    <t>25</t>
  </si>
  <si>
    <t>Kommuneadvokaten</t>
  </si>
  <si>
    <t>26</t>
  </si>
  <si>
    <t>Kemnerkontoret</t>
  </si>
  <si>
    <t>27</t>
  </si>
  <si>
    <t>Kommunerevisjonen</t>
  </si>
  <si>
    <t>28</t>
  </si>
  <si>
    <t>Kulturetaten</t>
  </si>
  <si>
    <t>30</t>
  </si>
  <si>
    <t>Munchmuseet</t>
  </si>
  <si>
    <t>33</t>
  </si>
  <si>
    <t>Plan- og bygningsetaten</t>
  </si>
  <si>
    <t>34</t>
  </si>
  <si>
    <t>Rådhusets forvaltningstjeneste</t>
  </si>
  <si>
    <t>35</t>
  </si>
  <si>
    <t>Utviklings- og kompetanseetaten</t>
  </si>
  <si>
    <t>39</t>
  </si>
  <si>
    <t>Barne- og familieetaten</t>
  </si>
  <si>
    <t>43</t>
  </si>
  <si>
    <t>Næringsetaten</t>
  </si>
  <si>
    <t>44</t>
  </si>
  <si>
    <t>Helseetaten</t>
  </si>
  <si>
    <t>45</t>
  </si>
  <si>
    <t>Pasient- og brukerombudet i Oslo og Akershus Sosial- og eldreombudet i Oslo</t>
  </si>
  <si>
    <t>46</t>
  </si>
  <si>
    <t>Klimaetaten</t>
  </si>
  <si>
    <t>47</t>
  </si>
  <si>
    <t>Energigjenvinningsetaten</t>
  </si>
  <si>
    <t>48</t>
  </si>
  <si>
    <t>Sykehjemsetaten</t>
  </si>
  <si>
    <t>52</t>
  </si>
  <si>
    <t>Bydel Frogner</t>
  </si>
  <si>
    <t>53</t>
  </si>
  <si>
    <t>Bydel St. Hanshaugen</t>
  </si>
  <si>
    <t>54</t>
  </si>
  <si>
    <t>Bydel Sagene</t>
  </si>
  <si>
    <t>55</t>
  </si>
  <si>
    <t>Bydel Grünerløkka</t>
  </si>
  <si>
    <t>56</t>
  </si>
  <si>
    <t>Bymiljøetaten</t>
  </si>
  <si>
    <t>58</t>
  </si>
  <si>
    <t>Bydel Nordstrand</t>
  </si>
  <si>
    <t>59</t>
  </si>
  <si>
    <t>Bydel Søndre Nordstrand</t>
  </si>
  <si>
    <t>62</t>
  </si>
  <si>
    <t>Bydel Østensjø</t>
  </si>
  <si>
    <t>65</t>
  </si>
  <si>
    <t>Bydel Alna</t>
  </si>
  <si>
    <t>67</t>
  </si>
  <si>
    <t>Bydel Stovner</t>
  </si>
  <si>
    <t>69</t>
  </si>
  <si>
    <t>Bydel Grorud</t>
  </si>
  <si>
    <t>70</t>
  </si>
  <si>
    <t>Bydel Bjerke</t>
  </si>
  <si>
    <t>71</t>
  </si>
  <si>
    <t>Bydel Nordre Aker</t>
  </si>
  <si>
    <t>74</t>
  </si>
  <si>
    <t>Bydel Vestre Aker</t>
  </si>
  <si>
    <t>75</t>
  </si>
  <si>
    <t>Bydel Ullern</t>
  </si>
  <si>
    <t>77</t>
  </si>
  <si>
    <t>Renovasjonsetaten</t>
  </si>
  <si>
    <t>79</t>
  </si>
  <si>
    <t>Eiendoms- og byfornyelsesetaten</t>
  </si>
  <si>
    <t>80</t>
  </si>
  <si>
    <t>Vann- og avløpsetaten</t>
  </si>
  <si>
    <t>83</t>
  </si>
  <si>
    <t>Velferdsetaten</t>
  </si>
  <si>
    <t>A4</t>
  </si>
  <si>
    <t>Undervisningsbygg Oslo KF</t>
  </si>
  <si>
    <t>A9</t>
  </si>
  <si>
    <t>Boligbygg Oslo KF</t>
  </si>
  <si>
    <t>B2</t>
  </si>
  <si>
    <t>Omsorgsbygg Oslo KF</t>
  </si>
  <si>
    <t>B4</t>
  </si>
  <si>
    <t>Oslo Havn KF</t>
  </si>
  <si>
    <t>B5</t>
  </si>
  <si>
    <t>Kultur- og idrettsbygg Oslo KF</t>
  </si>
  <si>
    <t>Under 20 år</t>
  </si>
  <si>
    <t xml:space="preserve"> 20-29 år</t>
  </si>
  <si>
    <t xml:space="preserve"> 30-39 år</t>
  </si>
  <si>
    <t xml:space="preserve"> 40-49 år</t>
  </si>
  <si>
    <t xml:space="preserve"> 50-59 år</t>
  </si>
  <si>
    <t xml:space="preserve"> 60-69 år</t>
  </si>
  <si>
    <t>Over 70 år</t>
  </si>
  <si>
    <t>Virksomhetstype</t>
  </si>
  <si>
    <t>Bydel</t>
  </si>
  <si>
    <t>Etat</t>
  </si>
  <si>
    <t>BYR</t>
  </si>
  <si>
    <t>KF</t>
  </si>
  <si>
    <t>Totalsum</t>
  </si>
  <si>
    <t>Barne- og familieetaten Totalt</t>
  </si>
  <si>
    <t>Beredskapsetaten Totalt</t>
  </si>
  <si>
    <t>Boligbygg Oslo KF Totalt</t>
  </si>
  <si>
    <t>Brann- og redningsetaten Totalt</t>
  </si>
  <si>
    <t>Byantikvaren Totalt</t>
  </si>
  <si>
    <t>Bydel Alna Totalt</t>
  </si>
  <si>
    <t>Bydel Bjerke Totalt</t>
  </si>
  <si>
    <t>Bydel Frogner Totalt</t>
  </si>
  <si>
    <t>Bydel Gamle Oslo Totalt</t>
  </si>
  <si>
    <t>Bydel Grorud Totalt</t>
  </si>
  <si>
    <t>Bydel Grünerløkka Totalt</t>
  </si>
  <si>
    <t>Bydel Nordre Aker Totalt</t>
  </si>
  <si>
    <t>Bydel Nordstrand Totalt</t>
  </si>
  <si>
    <t>Bydel Sagene Totalt</t>
  </si>
  <si>
    <t>Bydel St. Hanshaugen Totalt</t>
  </si>
  <si>
    <t>Bydel Stovner Totalt</t>
  </si>
  <si>
    <t>Bydel Søndre Nordstrand Totalt</t>
  </si>
  <si>
    <t>Bydel Ullern Totalt</t>
  </si>
  <si>
    <t>Bydel Vestre Aker Totalt</t>
  </si>
  <si>
    <t>Bydel Østensjø Totalt</t>
  </si>
  <si>
    <t>Bymiljøetaten Totalt</t>
  </si>
  <si>
    <t>Byrådsavdelingene Totalt</t>
  </si>
  <si>
    <t>Bystyrets sekretariat Totalt</t>
  </si>
  <si>
    <t>Eiendoms- og byfornyelsesetaten Totalt</t>
  </si>
  <si>
    <t>Energigjenvinningsetaten Totalt</t>
  </si>
  <si>
    <t>Gravferdsetaten Totalt</t>
  </si>
  <si>
    <t>Helseetaten Totalt</t>
  </si>
  <si>
    <t>Kemnerkontoret Totalt</t>
  </si>
  <si>
    <t>Klimaetaten Totalt</t>
  </si>
  <si>
    <t>Kommuneadvokaten Totalt</t>
  </si>
  <si>
    <t>Kommunerevisjonen Totalt</t>
  </si>
  <si>
    <t>Kultur- og idrettsbygg Oslo KF Totalt</t>
  </si>
  <si>
    <t>Kulturetaten Totalt</t>
  </si>
  <si>
    <t>Munchmuseet Totalt</t>
  </si>
  <si>
    <t>Næringsetaten Totalt</t>
  </si>
  <si>
    <t>Omsorgsbygg Oslo KF Totalt</t>
  </si>
  <si>
    <t>Oslo Havn KF Totalt</t>
  </si>
  <si>
    <t>Pasient- og brukerombudet i Oslo og Akershus Sosial- og eldreombudet i Oslo Totalt</t>
  </si>
  <si>
    <t>Plan- og bygningsetaten Totalt</t>
  </si>
  <si>
    <t>Renovasjonsetaten Totalt</t>
  </si>
  <si>
    <t>Rådhusets forvaltningstjeneste Totalt</t>
  </si>
  <si>
    <t>Sykehjemsetaten Totalt</t>
  </si>
  <si>
    <t>Undervisningsbygg Oslo KF Totalt</t>
  </si>
  <si>
    <t>Utdanningsetaten Totalt</t>
  </si>
  <si>
    <t>Utviklings- og kompetanseetaten Totalt</t>
  </si>
  <si>
    <t>Vann- og avløpsetaten Totalt</t>
  </si>
  <si>
    <t>Velferdsetaten Totalt</t>
  </si>
  <si>
    <t>1.kvartal 2017</t>
  </si>
  <si>
    <t>1.kvartal 2016</t>
  </si>
  <si>
    <t>Endring</t>
  </si>
  <si>
    <t>Beskrivelse Virksomhet</t>
  </si>
  <si>
    <t>Kortidsfravær dgv</t>
  </si>
  <si>
    <t>Korttidsfravær %</t>
  </si>
  <si>
    <t>Langtidsfravær dgv</t>
  </si>
  <si>
    <t>Langtidsfravær %</t>
  </si>
  <si>
    <t>Bydel St.Hanshaugen</t>
  </si>
  <si>
    <t>Fravær 1. kvartal 2016</t>
  </si>
  <si>
    <t>Fravær 1. kvartal 2017</t>
  </si>
  <si>
    <t>Fravær 1.kvartal 2017</t>
  </si>
  <si>
    <t>Fravær 1.kvartal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</si>
</sst>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0.0"/>
  </numFmts>
  <fonts count="9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40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0" fillId="2" borderId="0" xfId="0" applyFill="1"/>
    <xf numFmtId="165" fontId="0" fillId="3" borderId="0" xfId="0" applyNumberFormat="1" applyFill="1"/>
    <xf numFmtId="0" fontId="0" fillId="3" borderId="0" xfId="0" applyFill="1"/>
    <xf numFmtId="165" fontId="0" fillId="4" borderId="0" xfId="0" applyNumberFormat="1" applyFill="1"/>
    <xf numFmtId="0" fontId="0" fillId="4" borderId="0" xfId="0" applyFill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2" borderId="4" xfId="0" applyFont="1" applyFill="1" applyBorder="1" applyAlignment="1">
      <alignment horizontal="left"/>
    </xf>
    <xf numFmtId="40" fontId="3" fillId="2" borderId="4" xfId="0" applyNumberFormat="1" applyFont="1" applyFill="1" applyBorder="1" applyAlignment="1">
      <alignment horizontal="right"/>
    </xf>
    <xf numFmtId="40" fontId="3" fillId="2" borderId="4" xfId="0" applyNumberFormat="1" applyFont="1" applyFill="1" applyBorder="1" applyAlignment="1">
      <alignment horizontal="center"/>
    </xf>
    <xf numFmtId="165" fontId="3" fillId="2" borderId="4" xfId="0" applyNumberFormat="1" applyFont="1" applyFill="1" applyBorder="1" applyAlignment="1">
      <alignment horizontal="center"/>
    </xf>
    <xf numFmtId="165" fontId="3" fillId="2" borderId="4" xfId="0" applyNumberFormat="1" applyFont="1" applyFill="1" applyBorder="1" applyAlignment="1">
      <alignment horizontal="right"/>
    </xf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0" borderId="4" xfId="0" applyBorder="1" applyAlignment="1">
      <alignment horizontal="left"/>
    </xf>
    <xf numFmtId="40" fontId="0" fillId="0" borderId="4" xfId="0" applyNumberFormat="1" applyBorder="1" applyAlignment="1">
      <alignment horizontal="right"/>
    </xf>
    <xf numFmtId="165" fontId="0" fillId="3" borderId="4" xfId="0" applyNumberFormat="1" applyFill="1" applyBorder="1" applyAlignment="1">
      <alignment horizontal="right"/>
    </xf>
    <xf numFmtId="40" fontId="0" fillId="3" borderId="4" xfId="0" applyNumberForma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4" xfId="0" applyBorder="1"/>
    <xf numFmtId="165" fontId="0" fillId="4" borderId="4" xfId="0" applyNumberFormat="1" applyFill="1" applyBorder="1"/>
    <xf numFmtId="0" fontId="0" fillId="4" borderId="4" xfId="0" applyFill="1" applyBorder="1"/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4" fontId="0" fillId="0" borderId="4" xfId="0" applyNumberFormat="1" applyBorder="1" applyAlignment="1">
      <alignment horizontal="center"/>
    </xf>
    <xf numFmtId="0" fontId="7" fillId="0" borderId="4" xfId="0" applyFont="1" applyBorder="1" applyAlignment="1">
      <alignment horizontal="left"/>
    </xf>
    <xf numFmtId="40" fontId="0" fillId="0" borderId="4" xfId="0" applyNumberFormat="1" applyBorder="1" applyAlignment="1">
      <alignment horizontal="center"/>
    </xf>
    <xf numFmtId="0" fontId="4" fillId="0" borderId="4" xfId="0" applyFont="1" applyBorder="1"/>
    <xf numFmtId="165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horizontal="center"/>
    </xf>
    <xf numFmtId="165" fontId="7" fillId="2" borderId="4" xfId="0" applyNumberFormat="1" applyFont="1" applyFill="1" applyBorder="1"/>
    <xf numFmtId="0" fontId="7" fillId="2" borderId="4" xfId="0" applyFont="1" applyFill="1" applyBorder="1"/>
    <xf numFmtId="165" fontId="7" fillId="3" borderId="4" xfId="0" applyNumberFormat="1" applyFont="1" applyFill="1" applyBorder="1" applyAlignment="1">
      <alignment horizontal="right"/>
    </xf>
    <xf numFmtId="40" fontId="7" fillId="3" borderId="4" xfId="0" applyNumberFormat="1" applyFont="1" applyFill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165" fontId="7" fillId="4" borderId="4" xfId="0" applyNumberFormat="1" applyFont="1" applyFill="1" applyBorder="1"/>
    <xf numFmtId="0" fontId="7" fillId="4" borderId="4" xfId="0" applyFont="1" applyFill="1" applyBorder="1"/>
    <xf numFmtId="165" fontId="7" fillId="2" borderId="5" xfId="0" applyNumberFormat="1" applyFont="1" applyFill="1" applyBorder="1"/>
    <xf numFmtId="165" fontId="0" fillId="4" borderId="5" xfId="0" applyNumberFormat="1" applyFill="1" applyBorder="1"/>
    <xf numFmtId="165" fontId="7" fillId="4" borderId="5" xfId="0" applyNumberFormat="1" applyFont="1" applyFill="1" applyBorder="1"/>
    <xf numFmtId="0" fontId="7" fillId="2" borderId="4" xfId="0" applyFont="1" applyFill="1" applyBorder="1" applyAlignment="1">
      <alignment horizontal="center"/>
    </xf>
    <xf numFmtId="165" fontId="0" fillId="0" borderId="4" xfId="0" applyNumberFormat="1" applyBorder="1"/>
    <xf numFmtId="0" fontId="0" fillId="0" borderId="6" xfId="0" applyBorder="1"/>
    <xf numFmtId="0" fontId="2" fillId="0" borderId="0" xfId="1"/>
    <xf numFmtId="0" fontId="6" fillId="0" borderId="0" xfId="1" applyFont="1"/>
    <xf numFmtId="165" fontId="6" fillId="5" borderId="4" xfId="1" applyNumberFormat="1" applyFont="1" applyFill="1" applyBorder="1"/>
    <xf numFmtId="165" fontId="2" fillId="5" borderId="4" xfId="1" applyNumberFormat="1" applyFill="1" applyBorder="1"/>
    <xf numFmtId="165" fontId="0" fillId="3" borderId="4" xfId="0" applyNumberFormat="1" applyFill="1" applyBorder="1"/>
    <xf numFmtId="165" fontId="7" fillId="0" borderId="0" xfId="0" applyNumberFormat="1" applyFont="1"/>
    <xf numFmtId="165" fontId="6" fillId="5" borderId="10" xfId="1" applyNumberFormat="1" applyFont="1" applyFill="1" applyBorder="1"/>
    <xf numFmtId="165" fontId="6" fillId="5" borderId="11" xfId="1" applyNumberFormat="1" applyFont="1" applyFill="1" applyBorder="1"/>
    <xf numFmtId="165" fontId="2" fillId="5" borderId="11" xfId="1" applyNumberFormat="1" applyFill="1" applyBorder="1"/>
    <xf numFmtId="165" fontId="6" fillId="5" borderId="12" xfId="1" applyNumberFormat="1" applyFont="1" applyFill="1" applyBorder="1"/>
    <xf numFmtId="165" fontId="6" fillId="5" borderId="13" xfId="1" applyNumberFormat="1" applyFont="1" applyFill="1" applyBorder="1"/>
    <xf numFmtId="165" fontId="6" fillId="5" borderId="14" xfId="1" applyNumberFormat="1" applyFont="1" applyFill="1" applyBorder="1"/>
    <xf numFmtId="165" fontId="0" fillId="3" borderId="10" xfId="0" applyNumberFormat="1" applyFill="1" applyBorder="1"/>
    <xf numFmtId="165" fontId="0" fillId="3" borderId="11" xfId="0" applyNumberFormat="1" applyFill="1" applyBorder="1"/>
    <xf numFmtId="165" fontId="0" fillId="3" borderId="12" xfId="0" applyNumberFormat="1" applyFill="1" applyBorder="1"/>
    <xf numFmtId="165" fontId="0" fillId="3" borderId="13" xfId="0" applyNumberFormat="1" applyFill="1" applyBorder="1"/>
    <xf numFmtId="165" fontId="0" fillId="3" borderId="14" xfId="0" applyNumberFormat="1" applyFill="1" applyBorder="1"/>
    <xf numFmtId="0" fontId="6" fillId="0" borderId="4" xfId="1" applyFont="1" applyBorder="1"/>
    <xf numFmtId="0" fontId="2" fillId="0" borderId="4" xfId="1" applyBorder="1"/>
    <xf numFmtId="4" fontId="2" fillId="0" borderId="4" xfId="1" applyNumberFormat="1" applyBorder="1"/>
    <xf numFmtId="0" fontId="5" fillId="0" borderId="4" xfId="1" applyFont="1" applyBorder="1"/>
    <xf numFmtId="4" fontId="5" fillId="0" borderId="4" xfId="1" applyNumberFormat="1" applyFont="1" applyBorder="1"/>
    <xf numFmtId="0" fontId="0" fillId="0" borderId="7" xfId="0" applyBorder="1"/>
    <xf numFmtId="0" fontId="0" fillId="0" borderId="8" xfId="0" applyBorder="1"/>
    <xf numFmtId="0" fontId="6" fillId="0" borderId="10" xfId="1" applyFont="1" applyBorder="1"/>
    <xf numFmtId="0" fontId="2" fillId="0" borderId="10" xfId="1" applyBorder="1"/>
    <xf numFmtId="0" fontId="5" fillId="0" borderId="10" xfId="1" applyFont="1" applyBorder="1"/>
    <xf numFmtId="0" fontId="6" fillId="0" borderId="12" xfId="1" applyFont="1" applyBorder="1"/>
    <xf numFmtId="0" fontId="6" fillId="0" borderId="13" xfId="1" applyFont="1" applyBorder="1"/>
    <xf numFmtId="4" fontId="6" fillId="0" borderId="13" xfId="1" applyNumberFormat="1" applyFont="1" applyBorder="1"/>
    <xf numFmtId="0" fontId="0" fillId="0" borderId="15" xfId="0" applyBorder="1"/>
    <xf numFmtId="0" fontId="6" fillId="0" borderId="5" xfId="1" applyFont="1" applyBorder="1"/>
    <xf numFmtId="4" fontId="2" fillId="0" borderId="5" xfId="1" applyNumberFormat="1" applyBorder="1"/>
    <xf numFmtId="4" fontId="5" fillId="0" borderId="5" xfId="1" applyNumberFormat="1" applyFont="1" applyBorder="1"/>
    <xf numFmtId="4" fontId="6" fillId="0" borderId="16" xfId="1" applyNumberFormat="1" applyFont="1" applyBorder="1"/>
    <xf numFmtId="0" fontId="7" fillId="0" borderId="1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65" fontId="0" fillId="0" borderId="18" xfId="0" applyNumberFormat="1" applyBorder="1"/>
    <xf numFmtId="165" fontId="7" fillId="3" borderId="4" xfId="0" applyNumberFormat="1" applyFont="1" applyFill="1" applyBorder="1"/>
    <xf numFmtId="165" fontId="7" fillId="3" borderId="11" xfId="0" applyNumberFormat="1" applyFont="1" applyFill="1" applyBorder="1"/>
    <xf numFmtId="165" fontId="8" fillId="5" borderId="10" xfId="1" applyNumberFormat="1" applyFont="1" applyFill="1" applyBorder="1"/>
    <xf numFmtId="165" fontId="5" fillId="5" borderId="4" xfId="1" applyNumberFormat="1" applyFont="1" applyFill="1" applyBorder="1"/>
    <xf numFmtId="165" fontId="5" fillId="5" borderId="11" xfId="1" applyNumberFormat="1" applyFont="1" applyFill="1" applyBorder="1"/>
    <xf numFmtId="165" fontId="0" fillId="0" borderId="19" xfId="0" applyNumberFormat="1" applyBorder="1"/>
    <xf numFmtId="165" fontId="0" fillId="0" borderId="13" xfId="0" applyNumberFormat="1" applyBorder="1"/>
    <xf numFmtId="165" fontId="7" fillId="3" borderId="13" xfId="0" applyNumberFormat="1" applyFont="1" applyFill="1" applyBorder="1"/>
    <xf numFmtId="165" fontId="7" fillId="3" borderId="14" xfId="0" applyNumberFormat="1" applyFont="1" applyFill="1" applyBorder="1"/>
    <xf numFmtId="0" fontId="7" fillId="0" borderId="0" xfId="0" applyFont="1"/>
    <xf numFmtId="0" fontId="0" fillId="0" borderId="5" xfId="0" applyBorder="1"/>
    <xf numFmtId="0" fontId="2" fillId="0" borderId="5" xfId="1" applyBorder="1"/>
    <xf numFmtId="0" fontId="1" fillId="0" borderId="5" xfId="1" applyFont="1" applyBorder="1"/>
    <xf numFmtId="0" fontId="7" fillId="0" borderId="18" xfId="0" applyFont="1" applyBorder="1"/>
    <xf numFmtId="0" fontId="7" fillId="5" borderId="10" xfId="0" applyFont="1" applyFill="1" applyBorder="1"/>
    <xf numFmtId="0" fontId="7" fillId="5" borderId="4" xfId="0" applyFont="1" applyFill="1" applyBorder="1"/>
    <xf numFmtId="0" fontId="7" fillId="5" borderId="11" xfId="0" applyFont="1" applyFill="1" applyBorder="1"/>
    <xf numFmtId="0" fontId="7" fillId="3" borderId="10" xfId="0" applyFont="1" applyFill="1" applyBorder="1"/>
    <xf numFmtId="0" fontId="7" fillId="3" borderId="4" xfId="0" applyFont="1" applyFill="1" applyBorder="1"/>
    <xf numFmtId="0" fontId="7" fillId="3" borderId="11" xfId="0" applyFont="1" applyFill="1" applyBorder="1"/>
    <xf numFmtId="165" fontId="0" fillId="5" borderId="10" xfId="0" applyNumberFormat="1" applyFill="1" applyBorder="1"/>
    <xf numFmtId="165" fontId="0" fillId="5" borderId="4" xfId="0" applyNumberFormat="1" applyFill="1" applyBorder="1"/>
    <xf numFmtId="165" fontId="0" fillId="5" borderId="11" xfId="0" applyNumberFormat="1" applyFill="1" applyBorder="1"/>
    <xf numFmtId="165" fontId="7" fillId="5" borderId="12" xfId="0" applyNumberFormat="1" applyFont="1" applyFill="1" applyBorder="1"/>
    <xf numFmtId="165" fontId="7" fillId="0" borderId="4" xfId="0" applyNumberFormat="1" applyFont="1" applyBorder="1"/>
    <xf numFmtId="165" fontId="7" fillId="0" borderId="5" xfId="0" applyNumberFormat="1" applyFont="1" applyBorder="1"/>
    <xf numFmtId="165" fontId="7" fillId="0" borderId="18" xfId="0" applyNumberFormat="1" applyFont="1" applyBorder="1"/>
    <xf numFmtId="0" fontId="7" fillId="0" borderId="5" xfId="0" applyFont="1" applyBorder="1"/>
    <xf numFmtId="165" fontId="0" fillId="0" borderId="5" xfId="0" applyNumberFormat="1" applyBorder="1"/>
    <xf numFmtId="165" fontId="7" fillId="5" borderId="13" xfId="0" applyNumberFormat="1" applyFont="1" applyFill="1" applyBorder="1"/>
    <xf numFmtId="165" fontId="7" fillId="5" borderId="14" xfId="0" applyNumberFormat="1" applyFont="1" applyFill="1" applyBorder="1"/>
    <xf numFmtId="165" fontId="7" fillId="3" borderId="12" xfId="0" applyNumberFormat="1" applyFont="1" applyFill="1" applyBorder="1"/>
    <xf numFmtId="0" fontId="7" fillId="0" borderId="18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165" fontId="7" fillId="5" borderId="7" xfId="0" applyNumberFormat="1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165" fontId="7" fillId="3" borderId="7" xfId="0" applyNumberFormat="1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2" fontId="7" fillId="5" borderId="7" xfId="0" applyNumberFormat="1" applyFont="1" applyFill="1" applyBorder="1" applyAlignment="1">
      <alignment horizontal="center"/>
    </xf>
    <xf numFmtId="2" fontId="7" fillId="5" borderId="8" xfId="0" applyNumberFormat="1" applyFont="1" applyFill="1" applyBorder="1" applyAlignment="1">
      <alignment horizontal="center"/>
    </xf>
    <xf numFmtId="2" fontId="7" fillId="5" borderId="9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54"/>
  <sheetViews>
    <sheetView tabSelected="1" topLeftCell="B1" workbookViewId="0">
      <selection activeCell="Y41" sqref="Y41"/>
    </sheetView>
  </sheetViews>
  <sheetFormatPr baseColWidth="10" defaultRowHeight="14.4" outlineLevelRow="2"/>
  <cols>
    <col min="1" max="1" width="11" style="1" hidden="1" customWidth="1"/>
    <col min="2" max="2" width="32" customWidth="1"/>
    <col min="3" max="3" width="11" customWidth="1"/>
    <col min="4" max="4" width="11" bestFit="1" customWidth="1"/>
    <col min="5" max="5" width="11.44140625" hidden="1" customWidth="1"/>
    <col min="6" max="6" width="17" hidden="1" customWidth="1"/>
    <col min="7" max="7" width="11.44140625" style="5" customWidth="1"/>
    <col min="8" max="8" width="10.6640625" style="6" hidden="1" customWidth="1"/>
    <col min="9" max="9" width="9.109375" style="5" bestFit="1" customWidth="1"/>
    <col min="10" max="10" width="12.88671875" style="6" hidden="1" customWidth="1"/>
    <col min="11" max="11" width="9.44140625" style="5" bestFit="1" customWidth="1"/>
    <col min="12" max="12" width="0" style="1" hidden="1" customWidth="1"/>
    <col min="13" max="13" width="33.6640625" hidden="1" customWidth="1"/>
    <col min="14" max="16" width="0" hidden="1" customWidth="1"/>
    <col min="17" max="17" width="11.44140625" style="7"/>
    <col min="18" max="18" width="0" style="8" hidden="1" customWidth="1"/>
    <col min="19" max="19" width="11.44140625" style="7"/>
    <col min="20" max="20" width="0" style="8" hidden="1" customWidth="1"/>
    <col min="21" max="21" width="11.44140625" style="7"/>
    <col min="22" max="22" width="11.44140625" style="25"/>
  </cols>
  <sheetData>
    <row r="1" spans="1:22">
      <c r="B1" s="10"/>
      <c r="C1" s="11"/>
      <c r="D1" s="12"/>
      <c r="E1" s="123" t="s">
        <v>164</v>
      </c>
      <c r="F1" s="124"/>
      <c r="G1" s="124"/>
      <c r="H1" s="124"/>
      <c r="I1" s="124"/>
      <c r="J1" s="124"/>
      <c r="K1" s="125"/>
      <c r="O1" s="126" t="s">
        <v>165</v>
      </c>
      <c r="P1" s="127"/>
      <c r="Q1" s="127"/>
      <c r="R1" s="127"/>
      <c r="S1" s="127"/>
      <c r="T1" s="127"/>
      <c r="U1" s="128"/>
      <c r="V1" s="41"/>
    </row>
    <row r="2" spans="1:22" s="4" customFormat="1">
      <c r="A2" s="3" t="s">
        <v>0</v>
      </c>
      <c r="B2" s="13" t="s">
        <v>1</v>
      </c>
      <c r="C2" s="13" t="s">
        <v>111</v>
      </c>
      <c r="D2" s="13" t="s">
        <v>2</v>
      </c>
      <c r="E2" s="14" t="s">
        <v>3</v>
      </c>
      <c r="F2" s="15" t="s">
        <v>4</v>
      </c>
      <c r="G2" s="16" t="s">
        <v>5</v>
      </c>
      <c r="H2" s="14" t="s">
        <v>6</v>
      </c>
      <c r="I2" s="17" t="s">
        <v>7</v>
      </c>
      <c r="J2" s="14" t="s">
        <v>8</v>
      </c>
      <c r="K2" s="17" t="s">
        <v>9</v>
      </c>
      <c r="L2" s="18" t="s">
        <v>0</v>
      </c>
      <c r="M2" s="19" t="s">
        <v>1</v>
      </c>
      <c r="N2" s="19" t="s">
        <v>2</v>
      </c>
      <c r="O2" s="19" t="s">
        <v>3</v>
      </c>
      <c r="P2" s="19" t="s">
        <v>4</v>
      </c>
      <c r="Q2" s="37" t="s">
        <v>5</v>
      </c>
      <c r="R2" s="38" t="s">
        <v>6</v>
      </c>
      <c r="S2" s="37" t="s">
        <v>7</v>
      </c>
      <c r="T2" s="38" t="s">
        <v>8</v>
      </c>
      <c r="U2" s="45" t="s">
        <v>9</v>
      </c>
      <c r="V2" s="48" t="s">
        <v>166</v>
      </c>
    </row>
    <row r="3" spans="1:22" hidden="1" outlineLevel="2">
      <c r="A3" s="1" t="s">
        <v>42</v>
      </c>
      <c r="B3" s="20" t="s">
        <v>43</v>
      </c>
      <c r="C3" s="20" t="s">
        <v>113</v>
      </c>
      <c r="D3" s="20" t="s">
        <v>105</v>
      </c>
      <c r="E3" s="21">
        <v>4179.87</v>
      </c>
      <c r="F3" s="21">
        <v>289.01060000000001</v>
      </c>
      <c r="G3" s="22">
        <v>6.9144383513224597</v>
      </c>
      <c r="H3" s="23">
        <v>107.8428</v>
      </c>
      <c r="I3" s="22">
        <v>2.5800515327031701</v>
      </c>
      <c r="J3" s="23">
        <v>181.1678</v>
      </c>
      <c r="K3" s="22">
        <v>4.3343516962516802</v>
      </c>
      <c r="L3" s="24">
        <v>39</v>
      </c>
      <c r="M3" s="25" t="s">
        <v>43</v>
      </c>
      <c r="N3" s="25" t="s">
        <v>105</v>
      </c>
      <c r="O3" s="25">
        <v>2906.73</v>
      </c>
      <c r="P3" s="25">
        <v>169.04</v>
      </c>
      <c r="Q3" s="26">
        <v>5.82</v>
      </c>
      <c r="R3" s="27">
        <v>63.47</v>
      </c>
      <c r="S3" s="26">
        <v>2.1800000000000002</v>
      </c>
      <c r="T3" s="27">
        <v>105.57</v>
      </c>
      <c r="U3" s="46">
        <v>3.63</v>
      </c>
    </row>
    <row r="4" spans="1:22" hidden="1" outlineLevel="2">
      <c r="A4" s="1" t="s">
        <v>42</v>
      </c>
      <c r="B4" s="20" t="s">
        <v>43</v>
      </c>
      <c r="C4" s="20" t="s">
        <v>113</v>
      </c>
      <c r="D4" s="20" t="s">
        <v>106</v>
      </c>
      <c r="E4" s="21">
        <v>7299.45</v>
      </c>
      <c r="F4" s="21">
        <v>604.22780999999998</v>
      </c>
      <c r="G4" s="22">
        <v>8.2777653741831898</v>
      </c>
      <c r="H4" s="23">
        <v>156.3904</v>
      </c>
      <c r="I4" s="22">
        <v>2.1424956674817999</v>
      </c>
      <c r="J4" s="23">
        <v>447.83740999999998</v>
      </c>
      <c r="K4" s="22">
        <v>6.1352571735516097</v>
      </c>
      <c r="L4" s="24">
        <v>39</v>
      </c>
      <c r="M4" s="25" t="s">
        <v>43</v>
      </c>
      <c r="N4" s="25" t="s">
        <v>106</v>
      </c>
      <c r="O4" s="25">
        <v>7062.53</v>
      </c>
      <c r="P4" s="25">
        <v>526.98</v>
      </c>
      <c r="Q4" s="26">
        <v>7.46</v>
      </c>
      <c r="R4" s="27">
        <v>184.47</v>
      </c>
      <c r="S4" s="26">
        <v>2.61</v>
      </c>
      <c r="T4" s="27">
        <v>342.51</v>
      </c>
      <c r="U4" s="46">
        <v>4.8499999999999996</v>
      </c>
    </row>
    <row r="5" spans="1:22" hidden="1" outlineLevel="2">
      <c r="A5" s="1" t="s">
        <v>42</v>
      </c>
      <c r="B5" s="20" t="s">
        <v>43</v>
      </c>
      <c r="C5" s="20" t="s">
        <v>113</v>
      </c>
      <c r="D5" s="20" t="s">
        <v>107</v>
      </c>
      <c r="E5" s="21">
        <v>6526.11</v>
      </c>
      <c r="F5" s="21">
        <v>552.51686099999995</v>
      </c>
      <c r="G5" s="22">
        <v>8.4663105043223794</v>
      </c>
      <c r="H5" s="23">
        <v>133.5608</v>
      </c>
      <c r="I5" s="22">
        <v>2.0465606617111902</v>
      </c>
      <c r="J5" s="23">
        <v>418.95606099999998</v>
      </c>
      <c r="K5" s="22">
        <v>6.4197354876629404</v>
      </c>
      <c r="L5" s="24">
        <v>39</v>
      </c>
      <c r="M5" s="25" t="s">
        <v>43</v>
      </c>
      <c r="N5" s="25" t="s">
        <v>107</v>
      </c>
      <c r="O5" s="25">
        <v>5836.18</v>
      </c>
      <c r="P5" s="25">
        <v>390.13</v>
      </c>
      <c r="Q5" s="26">
        <v>6.68</v>
      </c>
      <c r="R5" s="27">
        <v>184.26</v>
      </c>
      <c r="S5" s="26">
        <v>3.16</v>
      </c>
      <c r="T5" s="27">
        <v>205.87</v>
      </c>
      <c r="U5" s="46">
        <v>3.53</v>
      </c>
    </row>
    <row r="6" spans="1:22" hidden="1" outlineLevel="2">
      <c r="A6" s="1" t="s">
        <v>42</v>
      </c>
      <c r="B6" s="20" t="s">
        <v>43</v>
      </c>
      <c r="C6" s="20" t="s">
        <v>113</v>
      </c>
      <c r="D6" s="20" t="s">
        <v>108</v>
      </c>
      <c r="E6" s="21">
        <v>6544.37</v>
      </c>
      <c r="F6" s="21">
        <v>596.84400000000005</v>
      </c>
      <c r="G6" s="22">
        <v>9.12000892619246</v>
      </c>
      <c r="H6" s="23">
        <v>222.0333</v>
      </c>
      <c r="I6" s="22">
        <v>3.3927375744342099</v>
      </c>
      <c r="J6" s="23">
        <v>374.8107</v>
      </c>
      <c r="K6" s="22">
        <v>5.7272535698313902</v>
      </c>
      <c r="L6" s="24">
        <v>39</v>
      </c>
      <c r="M6" s="25" t="s">
        <v>43</v>
      </c>
      <c r="N6" s="25" t="s">
        <v>108</v>
      </c>
      <c r="O6" s="25">
        <v>5903.78</v>
      </c>
      <c r="P6" s="25">
        <v>477.72</v>
      </c>
      <c r="Q6" s="26">
        <v>8.09</v>
      </c>
      <c r="R6" s="27">
        <v>168.03</v>
      </c>
      <c r="S6" s="26">
        <v>2.85</v>
      </c>
      <c r="T6" s="27">
        <v>309.69</v>
      </c>
      <c r="U6" s="46">
        <v>5.25</v>
      </c>
    </row>
    <row r="7" spans="1:22" hidden="1" outlineLevel="2">
      <c r="A7" s="1" t="s">
        <v>42</v>
      </c>
      <c r="B7" s="20" t="s">
        <v>43</v>
      </c>
      <c r="C7" s="20" t="s">
        <v>113</v>
      </c>
      <c r="D7" s="20" t="s">
        <v>109</v>
      </c>
      <c r="E7" s="21">
        <v>3601.75</v>
      </c>
      <c r="F7" s="21">
        <v>378.95780000000002</v>
      </c>
      <c r="G7" s="22">
        <v>10.521591432705</v>
      </c>
      <c r="H7" s="23">
        <v>101.3206</v>
      </c>
      <c r="I7" s="22">
        <v>2.8130936350385198</v>
      </c>
      <c r="J7" s="23">
        <v>277.63720000000001</v>
      </c>
      <c r="K7" s="22">
        <v>7.7084709297980103</v>
      </c>
      <c r="L7" s="24">
        <v>39</v>
      </c>
      <c r="M7" s="25" t="s">
        <v>43</v>
      </c>
      <c r="N7" s="25" t="s">
        <v>109</v>
      </c>
      <c r="O7" s="25">
        <v>4062.63</v>
      </c>
      <c r="P7" s="25">
        <v>380.2</v>
      </c>
      <c r="Q7" s="26">
        <v>9.36</v>
      </c>
      <c r="R7" s="27">
        <v>139.52000000000001</v>
      </c>
      <c r="S7" s="26">
        <v>3.43</v>
      </c>
      <c r="T7" s="27">
        <v>240.69</v>
      </c>
      <c r="U7" s="46">
        <v>5.92</v>
      </c>
    </row>
    <row r="8" spans="1:22" hidden="1" outlineLevel="2">
      <c r="A8" s="1" t="s">
        <v>42</v>
      </c>
      <c r="B8" s="20" t="s">
        <v>43</v>
      </c>
      <c r="C8" s="20" t="s">
        <v>113</v>
      </c>
      <c r="D8" s="20" t="s">
        <v>110</v>
      </c>
      <c r="E8" s="21">
        <v>0</v>
      </c>
      <c r="F8" s="21">
        <v>0</v>
      </c>
      <c r="G8" s="22">
        <v>0</v>
      </c>
      <c r="H8" s="23">
        <v>0</v>
      </c>
      <c r="I8" s="22">
        <v>0</v>
      </c>
      <c r="J8" s="23">
        <v>0</v>
      </c>
      <c r="K8" s="22">
        <v>0</v>
      </c>
      <c r="L8" s="24">
        <v>39</v>
      </c>
      <c r="M8" s="25" t="s">
        <v>43</v>
      </c>
      <c r="N8" s="25" t="s">
        <v>110</v>
      </c>
      <c r="O8" s="25">
        <v>0</v>
      </c>
      <c r="P8" s="25">
        <v>0</v>
      </c>
      <c r="Q8" s="26">
        <v>0</v>
      </c>
      <c r="R8" s="27">
        <v>0</v>
      </c>
      <c r="S8" s="26">
        <v>0</v>
      </c>
      <c r="T8" s="27">
        <v>0</v>
      </c>
      <c r="U8" s="46">
        <v>0</v>
      </c>
    </row>
    <row r="9" spans="1:22" outlineLevel="1" collapsed="1">
      <c r="B9" s="28" t="s">
        <v>117</v>
      </c>
      <c r="C9" s="29" t="s">
        <v>113</v>
      </c>
      <c r="D9" s="20"/>
      <c r="E9" s="21">
        <f>SUBTOTAL(9,E3:E8)</f>
        <v>28151.55</v>
      </c>
      <c r="F9" s="21">
        <f>SUBTOTAL(9,F3:F8)</f>
        <v>2421.5570710000002</v>
      </c>
      <c r="G9" s="22">
        <f>F9*100/E9</f>
        <v>8.6018605405386221</v>
      </c>
      <c r="H9" s="23">
        <f>SUBTOTAL(9,H3:H8)</f>
        <v>721.14789999999994</v>
      </c>
      <c r="I9" s="22">
        <f>H9*100/E9</f>
        <v>2.5616632121499525</v>
      </c>
      <c r="J9" s="23">
        <f>SUBTOTAL(9,J3:J8)</f>
        <v>1700.4091710000002</v>
      </c>
      <c r="K9" s="22">
        <f>J9*100/E9</f>
        <v>6.0401973283886683</v>
      </c>
      <c r="L9" s="24"/>
      <c r="M9" s="25"/>
      <c r="N9" s="25"/>
      <c r="O9" s="25">
        <f>SUBTOTAL(9,O3:O8)</f>
        <v>25771.850000000002</v>
      </c>
      <c r="P9" s="25">
        <f>SUBTOTAL(9,P3:P8)</f>
        <v>1944.0700000000002</v>
      </c>
      <c r="Q9" s="26">
        <f>P9*100/O9</f>
        <v>7.5433855155916243</v>
      </c>
      <c r="R9" s="27">
        <f>SUBTOTAL(9,R3:R8)</f>
        <v>739.75</v>
      </c>
      <c r="S9" s="26">
        <f>R9*100/O9</f>
        <v>2.8703798912379201</v>
      </c>
      <c r="T9" s="27">
        <f>SUBTOTAL(9,T3:T8)</f>
        <v>1204.3300000000002</v>
      </c>
      <c r="U9" s="46">
        <f>T9*100/O9</f>
        <v>4.6730444263799455</v>
      </c>
      <c r="V9" s="49">
        <f>G9-Q9</f>
        <v>1.0584750249469979</v>
      </c>
    </row>
    <row r="10" spans="1:22" hidden="1" outlineLevel="2">
      <c r="A10" s="1" t="s">
        <v>14</v>
      </c>
      <c r="B10" s="20" t="s">
        <v>15</v>
      </c>
      <c r="C10" s="20" t="s">
        <v>113</v>
      </c>
      <c r="D10" s="20" t="s">
        <v>106</v>
      </c>
      <c r="E10" s="21">
        <v>249</v>
      </c>
      <c r="F10" s="21">
        <v>15.9</v>
      </c>
      <c r="G10" s="22">
        <f t="shared" ref="G10:G73" si="0">F10*100/E10</f>
        <v>6.3855421686746991</v>
      </c>
      <c r="H10" s="23">
        <v>15.9</v>
      </c>
      <c r="I10" s="22">
        <f t="shared" ref="I10:I73" si="1">H10*100/E10</f>
        <v>6.3855421686746991</v>
      </c>
      <c r="J10" s="23">
        <v>0</v>
      </c>
      <c r="K10" s="22">
        <f t="shared" ref="K10:K73" si="2">J10*100/E10</f>
        <v>0</v>
      </c>
      <c r="L10" s="24">
        <v>15</v>
      </c>
      <c r="M10" s="25" t="s">
        <v>15</v>
      </c>
      <c r="N10" s="25" t="s">
        <v>106</v>
      </c>
      <c r="O10" s="25">
        <v>240</v>
      </c>
      <c r="P10" s="25">
        <v>8</v>
      </c>
      <c r="Q10" s="26">
        <f t="shared" ref="Q10:Q73" si="3">P10*100/O10</f>
        <v>3.3333333333333335</v>
      </c>
      <c r="R10" s="27">
        <v>8</v>
      </c>
      <c r="S10" s="26">
        <f t="shared" ref="S10:S73" si="4">R10*100/O10</f>
        <v>3.3333333333333335</v>
      </c>
      <c r="T10" s="27">
        <v>0</v>
      </c>
      <c r="U10" s="46">
        <f t="shared" ref="U10:U73" si="5">T10*100/O10</f>
        <v>0</v>
      </c>
      <c r="V10" s="49">
        <f t="shared" ref="V10:V73" si="6">G10-Q10</f>
        <v>3.0522088353413657</v>
      </c>
    </row>
    <row r="11" spans="1:22" hidden="1" outlineLevel="2">
      <c r="A11" s="1" t="s">
        <v>14</v>
      </c>
      <c r="B11" s="20" t="s">
        <v>15</v>
      </c>
      <c r="C11" s="20" t="s">
        <v>113</v>
      </c>
      <c r="D11" s="20" t="s">
        <v>107</v>
      </c>
      <c r="E11" s="21">
        <v>193</v>
      </c>
      <c r="F11" s="21">
        <v>3</v>
      </c>
      <c r="G11" s="22">
        <f t="shared" si="0"/>
        <v>1.5544041450777202</v>
      </c>
      <c r="H11" s="23">
        <v>3</v>
      </c>
      <c r="I11" s="22">
        <f t="shared" si="1"/>
        <v>1.5544041450777202</v>
      </c>
      <c r="J11" s="23">
        <v>0</v>
      </c>
      <c r="K11" s="22">
        <f t="shared" si="2"/>
        <v>0</v>
      </c>
      <c r="L11" s="24">
        <v>15</v>
      </c>
      <c r="M11" s="25" t="s">
        <v>15</v>
      </c>
      <c r="N11" s="25" t="s">
        <v>107</v>
      </c>
      <c r="O11" s="25">
        <v>243</v>
      </c>
      <c r="P11" s="25">
        <v>9</v>
      </c>
      <c r="Q11" s="26">
        <f t="shared" si="3"/>
        <v>3.7037037037037037</v>
      </c>
      <c r="R11" s="27">
        <v>9</v>
      </c>
      <c r="S11" s="26">
        <f t="shared" si="4"/>
        <v>3.7037037037037037</v>
      </c>
      <c r="T11" s="27">
        <v>0</v>
      </c>
      <c r="U11" s="46">
        <f t="shared" si="5"/>
        <v>0</v>
      </c>
      <c r="V11" s="49">
        <f t="shared" si="6"/>
        <v>-2.1492995586259838</v>
      </c>
    </row>
    <row r="12" spans="1:22" hidden="1" outlineLevel="2">
      <c r="A12" s="1" t="s">
        <v>14</v>
      </c>
      <c r="B12" s="20" t="s">
        <v>15</v>
      </c>
      <c r="C12" s="20" t="s">
        <v>113</v>
      </c>
      <c r="D12" s="20" t="s">
        <v>108</v>
      </c>
      <c r="E12" s="21">
        <v>185</v>
      </c>
      <c r="F12" s="21">
        <v>1</v>
      </c>
      <c r="G12" s="22">
        <f t="shared" si="0"/>
        <v>0.54054054054054057</v>
      </c>
      <c r="H12" s="23">
        <v>1</v>
      </c>
      <c r="I12" s="22">
        <f t="shared" si="1"/>
        <v>0.54054054054054057</v>
      </c>
      <c r="J12" s="23">
        <v>0</v>
      </c>
      <c r="K12" s="22">
        <f t="shared" si="2"/>
        <v>0</v>
      </c>
      <c r="L12" s="24">
        <v>15</v>
      </c>
      <c r="M12" s="25" t="s">
        <v>15</v>
      </c>
      <c r="N12" s="25" t="s">
        <v>108</v>
      </c>
      <c r="O12" s="25">
        <v>183</v>
      </c>
      <c r="P12" s="25">
        <v>122</v>
      </c>
      <c r="Q12" s="26">
        <f t="shared" si="3"/>
        <v>66.666666666666671</v>
      </c>
      <c r="R12" s="27">
        <v>0</v>
      </c>
      <c r="S12" s="26">
        <f t="shared" si="4"/>
        <v>0</v>
      </c>
      <c r="T12" s="27">
        <v>122</v>
      </c>
      <c r="U12" s="46">
        <f t="shared" si="5"/>
        <v>66.666666666666671</v>
      </c>
      <c r="V12" s="49">
        <f t="shared" si="6"/>
        <v>-66.126126126126124</v>
      </c>
    </row>
    <row r="13" spans="1:22" hidden="1" outlineLevel="2">
      <c r="A13" s="1" t="s">
        <v>14</v>
      </c>
      <c r="B13" s="20" t="s">
        <v>15</v>
      </c>
      <c r="C13" s="20" t="s">
        <v>113</v>
      </c>
      <c r="D13" s="20" t="s">
        <v>109</v>
      </c>
      <c r="E13" s="21">
        <v>0</v>
      </c>
      <c r="F13" s="21">
        <v>0</v>
      </c>
      <c r="G13" s="22">
        <v>0</v>
      </c>
      <c r="H13" s="23">
        <v>0</v>
      </c>
      <c r="I13" s="22">
        <v>0</v>
      </c>
      <c r="J13" s="23">
        <v>0</v>
      </c>
      <c r="K13" s="22">
        <v>0</v>
      </c>
      <c r="L13" s="30">
        <v>15</v>
      </c>
      <c r="M13" s="25" t="s">
        <v>15</v>
      </c>
      <c r="N13" s="25" t="s">
        <v>109</v>
      </c>
      <c r="O13" s="25">
        <v>0</v>
      </c>
      <c r="P13" s="25">
        <v>0</v>
      </c>
      <c r="Q13" s="26">
        <v>0</v>
      </c>
      <c r="R13" s="27">
        <v>0</v>
      </c>
      <c r="S13" s="26">
        <v>0</v>
      </c>
      <c r="T13" s="27">
        <v>0</v>
      </c>
      <c r="U13" s="46">
        <v>0</v>
      </c>
      <c r="V13" s="49">
        <f t="shared" si="6"/>
        <v>0</v>
      </c>
    </row>
    <row r="14" spans="1:22" outlineLevel="1" collapsed="1">
      <c r="B14" s="28" t="s">
        <v>118</v>
      </c>
      <c r="C14" s="29" t="s">
        <v>113</v>
      </c>
      <c r="D14" s="20"/>
      <c r="E14" s="21">
        <f>SUBTOTAL(9,E10:E13)</f>
        <v>627</v>
      </c>
      <c r="F14" s="21">
        <f>SUBTOTAL(9,F10:F13)</f>
        <v>19.899999999999999</v>
      </c>
      <c r="G14" s="22">
        <f t="shared" si="0"/>
        <v>3.1738437001594892</v>
      </c>
      <c r="H14" s="23">
        <f>SUBTOTAL(9,H10:H13)</f>
        <v>19.899999999999999</v>
      </c>
      <c r="I14" s="22">
        <f t="shared" si="1"/>
        <v>3.1738437001594892</v>
      </c>
      <c r="J14" s="23">
        <f>SUBTOTAL(9,J10:J13)</f>
        <v>0</v>
      </c>
      <c r="K14" s="22">
        <f t="shared" si="2"/>
        <v>0</v>
      </c>
      <c r="L14" s="30"/>
      <c r="M14" s="25"/>
      <c r="N14" s="25"/>
      <c r="O14" s="25">
        <f>SUBTOTAL(9,O10:O13)</f>
        <v>666</v>
      </c>
      <c r="P14" s="25">
        <f>SUBTOTAL(9,P10:P13)</f>
        <v>139</v>
      </c>
      <c r="Q14" s="26">
        <f t="shared" si="3"/>
        <v>20.870870870870871</v>
      </c>
      <c r="R14" s="27">
        <f>SUBTOTAL(9,R10:R13)</f>
        <v>17</v>
      </c>
      <c r="S14" s="26">
        <f t="shared" si="4"/>
        <v>2.5525525525525525</v>
      </c>
      <c r="T14" s="27">
        <f>SUBTOTAL(9,T10:T13)</f>
        <v>122</v>
      </c>
      <c r="U14" s="46">
        <f t="shared" si="5"/>
        <v>18.318318318318319</v>
      </c>
      <c r="V14" s="49">
        <f t="shared" si="6"/>
        <v>-17.69702717071138</v>
      </c>
    </row>
    <row r="15" spans="1:22" hidden="1" outlineLevel="2">
      <c r="A15" s="1" t="s">
        <v>96</v>
      </c>
      <c r="B15" s="20" t="s">
        <v>97</v>
      </c>
      <c r="C15" s="20" t="s">
        <v>115</v>
      </c>
      <c r="D15" s="20" t="s">
        <v>105</v>
      </c>
      <c r="E15" s="21">
        <v>516</v>
      </c>
      <c r="F15" s="21">
        <v>5</v>
      </c>
      <c r="G15" s="22">
        <f t="shared" si="0"/>
        <v>0.96899224806201545</v>
      </c>
      <c r="H15" s="23">
        <v>5</v>
      </c>
      <c r="I15" s="22">
        <f t="shared" si="1"/>
        <v>0.96899224806201545</v>
      </c>
      <c r="J15" s="23">
        <v>0</v>
      </c>
      <c r="K15" s="22">
        <f t="shared" si="2"/>
        <v>0</v>
      </c>
      <c r="L15" s="24" t="s">
        <v>96</v>
      </c>
      <c r="M15" s="25" t="s">
        <v>97</v>
      </c>
      <c r="N15" s="25" t="s">
        <v>105</v>
      </c>
      <c r="O15" s="25">
        <v>239</v>
      </c>
      <c r="P15" s="25">
        <v>20</v>
      </c>
      <c r="Q15" s="26">
        <f t="shared" si="3"/>
        <v>8.3682008368200833</v>
      </c>
      <c r="R15" s="27">
        <v>20</v>
      </c>
      <c r="S15" s="26">
        <f t="shared" si="4"/>
        <v>8.3682008368200833</v>
      </c>
      <c r="T15" s="27">
        <v>0</v>
      </c>
      <c r="U15" s="46">
        <f t="shared" si="5"/>
        <v>0</v>
      </c>
      <c r="V15" s="49">
        <f t="shared" si="6"/>
        <v>-7.3992085887580679</v>
      </c>
    </row>
    <row r="16" spans="1:22" hidden="1" outlineLevel="2">
      <c r="A16" s="1" t="s">
        <v>96</v>
      </c>
      <c r="B16" s="20" t="s">
        <v>97</v>
      </c>
      <c r="C16" s="20" t="s">
        <v>115</v>
      </c>
      <c r="D16" s="20" t="s">
        <v>106</v>
      </c>
      <c r="E16" s="21">
        <v>1779</v>
      </c>
      <c r="F16" s="21">
        <v>110</v>
      </c>
      <c r="G16" s="22">
        <f t="shared" si="0"/>
        <v>6.1832490163012928</v>
      </c>
      <c r="H16" s="23">
        <v>71</v>
      </c>
      <c r="I16" s="22">
        <f t="shared" si="1"/>
        <v>3.9910061832490165</v>
      </c>
      <c r="J16" s="23">
        <v>39</v>
      </c>
      <c r="K16" s="22">
        <f t="shared" si="2"/>
        <v>2.1922428330522767</v>
      </c>
      <c r="L16" s="24" t="s">
        <v>96</v>
      </c>
      <c r="M16" s="25" t="s">
        <v>97</v>
      </c>
      <c r="N16" s="25" t="s">
        <v>106</v>
      </c>
      <c r="O16" s="25">
        <v>1502</v>
      </c>
      <c r="P16" s="25">
        <v>101</v>
      </c>
      <c r="Q16" s="26">
        <f t="shared" si="3"/>
        <v>6.724367509986684</v>
      </c>
      <c r="R16" s="27">
        <v>48</v>
      </c>
      <c r="S16" s="26">
        <f t="shared" si="4"/>
        <v>3.1957390146471369</v>
      </c>
      <c r="T16" s="27">
        <v>53</v>
      </c>
      <c r="U16" s="46">
        <f t="shared" si="5"/>
        <v>3.5286284953395475</v>
      </c>
      <c r="V16" s="49">
        <f t="shared" si="6"/>
        <v>-0.54111849368539122</v>
      </c>
    </row>
    <row r="17" spans="1:22" hidden="1" outlineLevel="2">
      <c r="A17" s="1" t="s">
        <v>96</v>
      </c>
      <c r="B17" s="20" t="s">
        <v>97</v>
      </c>
      <c r="C17" s="20" t="s">
        <v>115</v>
      </c>
      <c r="D17" s="20" t="s">
        <v>107</v>
      </c>
      <c r="E17" s="21">
        <v>2204.8000000000002</v>
      </c>
      <c r="F17" s="21">
        <v>103.9</v>
      </c>
      <c r="G17" s="22">
        <f t="shared" si="0"/>
        <v>4.7124455732946293</v>
      </c>
      <c r="H17" s="23">
        <v>67.2</v>
      </c>
      <c r="I17" s="22">
        <f t="shared" si="1"/>
        <v>3.0478955007256889</v>
      </c>
      <c r="J17" s="23">
        <v>36.700000000000003</v>
      </c>
      <c r="K17" s="22">
        <f t="shared" si="2"/>
        <v>1.6645500725689406</v>
      </c>
      <c r="L17" s="24" t="s">
        <v>96</v>
      </c>
      <c r="M17" s="25" t="s">
        <v>97</v>
      </c>
      <c r="N17" s="25" t="s">
        <v>107</v>
      </c>
      <c r="O17" s="25">
        <v>1929.8</v>
      </c>
      <c r="P17" s="25">
        <v>55</v>
      </c>
      <c r="Q17" s="26">
        <f t="shared" si="3"/>
        <v>2.8500362731889317</v>
      </c>
      <c r="R17" s="27">
        <v>47</v>
      </c>
      <c r="S17" s="26">
        <f t="shared" si="4"/>
        <v>2.4354855425432689</v>
      </c>
      <c r="T17" s="27">
        <v>8</v>
      </c>
      <c r="U17" s="46">
        <f t="shared" si="5"/>
        <v>0.41455073064566278</v>
      </c>
      <c r="V17" s="49">
        <f t="shared" si="6"/>
        <v>1.8624093001056976</v>
      </c>
    </row>
    <row r="18" spans="1:22" hidden="1" outlineLevel="2">
      <c r="A18" s="1" t="s">
        <v>96</v>
      </c>
      <c r="B18" s="20" t="s">
        <v>97</v>
      </c>
      <c r="C18" s="20" t="s">
        <v>115</v>
      </c>
      <c r="D18" s="20" t="s">
        <v>108</v>
      </c>
      <c r="E18" s="21">
        <v>3032</v>
      </c>
      <c r="F18" s="21">
        <v>150</v>
      </c>
      <c r="G18" s="22">
        <f t="shared" si="0"/>
        <v>4.947229551451187</v>
      </c>
      <c r="H18" s="23">
        <v>61.6</v>
      </c>
      <c r="I18" s="22">
        <f t="shared" si="1"/>
        <v>2.0316622691292876</v>
      </c>
      <c r="J18" s="23">
        <v>88.4</v>
      </c>
      <c r="K18" s="22">
        <f t="shared" si="2"/>
        <v>2.9155672823218999</v>
      </c>
      <c r="L18" s="24" t="s">
        <v>96</v>
      </c>
      <c r="M18" s="25" t="s">
        <v>97</v>
      </c>
      <c r="N18" s="25" t="s">
        <v>108</v>
      </c>
      <c r="O18" s="25">
        <v>2479.85</v>
      </c>
      <c r="P18" s="25">
        <v>206.1</v>
      </c>
      <c r="Q18" s="26">
        <f t="shared" si="3"/>
        <v>8.3109865516059447</v>
      </c>
      <c r="R18" s="27">
        <v>110.5</v>
      </c>
      <c r="S18" s="26">
        <f t="shared" si="4"/>
        <v>4.4559146722584027</v>
      </c>
      <c r="T18" s="27">
        <v>95.6</v>
      </c>
      <c r="U18" s="46">
        <f t="shared" si="5"/>
        <v>3.8550718793475411</v>
      </c>
      <c r="V18" s="49">
        <f t="shared" si="6"/>
        <v>-3.3637570001547576</v>
      </c>
    </row>
    <row r="19" spans="1:22" hidden="1" outlineLevel="2">
      <c r="A19" s="1" t="s">
        <v>96</v>
      </c>
      <c r="B19" s="20" t="s">
        <v>97</v>
      </c>
      <c r="C19" s="20" t="s">
        <v>115</v>
      </c>
      <c r="D19" s="20" t="s">
        <v>109</v>
      </c>
      <c r="E19" s="21">
        <v>870.5</v>
      </c>
      <c r="F19" s="21">
        <v>130.1</v>
      </c>
      <c r="G19" s="22">
        <f t="shared" si="0"/>
        <v>14.945433658816771</v>
      </c>
      <c r="H19" s="23">
        <v>21</v>
      </c>
      <c r="I19" s="22">
        <f t="shared" si="1"/>
        <v>2.4124066628374496</v>
      </c>
      <c r="J19" s="23">
        <v>109.1</v>
      </c>
      <c r="K19" s="22">
        <f t="shared" si="2"/>
        <v>12.533026995979322</v>
      </c>
      <c r="L19" s="24" t="s">
        <v>96</v>
      </c>
      <c r="M19" s="25" t="s">
        <v>97</v>
      </c>
      <c r="N19" s="25" t="s">
        <v>109</v>
      </c>
      <c r="O19" s="25">
        <v>963.2</v>
      </c>
      <c r="P19" s="25">
        <v>141</v>
      </c>
      <c r="Q19" s="26">
        <f t="shared" si="3"/>
        <v>14.638704318936876</v>
      </c>
      <c r="R19" s="27">
        <v>55</v>
      </c>
      <c r="S19" s="26">
        <f t="shared" si="4"/>
        <v>5.7101328903654478</v>
      </c>
      <c r="T19" s="27">
        <v>86</v>
      </c>
      <c r="U19" s="46">
        <f t="shared" si="5"/>
        <v>8.9285714285714288</v>
      </c>
      <c r="V19" s="49">
        <f t="shared" si="6"/>
        <v>0.30672933987989559</v>
      </c>
    </row>
    <row r="20" spans="1:22" hidden="1" outlineLevel="2">
      <c r="A20" s="1" t="s">
        <v>96</v>
      </c>
      <c r="B20" s="20" t="s">
        <v>97</v>
      </c>
      <c r="C20" s="20" t="s">
        <v>115</v>
      </c>
      <c r="D20" s="20" t="s">
        <v>110</v>
      </c>
      <c r="E20" s="21">
        <v>65</v>
      </c>
      <c r="F20" s="21">
        <v>0</v>
      </c>
      <c r="G20" s="22">
        <f t="shared" si="0"/>
        <v>0</v>
      </c>
      <c r="H20" s="23">
        <v>0</v>
      </c>
      <c r="I20" s="22">
        <f t="shared" si="1"/>
        <v>0</v>
      </c>
      <c r="J20" s="23">
        <v>0</v>
      </c>
      <c r="K20" s="22">
        <f t="shared" si="2"/>
        <v>0</v>
      </c>
      <c r="L20" s="24" t="s">
        <v>96</v>
      </c>
      <c r="M20" s="25" t="s">
        <v>97</v>
      </c>
      <c r="N20" s="25" t="s">
        <v>110</v>
      </c>
      <c r="O20" s="25">
        <v>61</v>
      </c>
      <c r="P20" s="25">
        <v>0</v>
      </c>
      <c r="Q20" s="26">
        <f t="shared" si="3"/>
        <v>0</v>
      </c>
      <c r="R20" s="27">
        <v>0</v>
      </c>
      <c r="S20" s="26">
        <f t="shared" si="4"/>
        <v>0</v>
      </c>
      <c r="T20" s="27">
        <v>0</v>
      </c>
      <c r="U20" s="46">
        <f t="shared" si="5"/>
        <v>0</v>
      </c>
      <c r="V20" s="49">
        <f t="shared" si="6"/>
        <v>0</v>
      </c>
    </row>
    <row r="21" spans="1:22" outlineLevel="1" collapsed="1">
      <c r="B21" s="28" t="s">
        <v>119</v>
      </c>
      <c r="C21" s="29" t="s">
        <v>115</v>
      </c>
      <c r="D21" s="20"/>
      <c r="E21" s="21">
        <f>SUBTOTAL(9,E15:E20)</f>
        <v>8467.2999999999993</v>
      </c>
      <c r="F21" s="21">
        <f>SUBTOTAL(9,F15:F20)</f>
        <v>499</v>
      </c>
      <c r="G21" s="22">
        <f t="shared" si="0"/>
        <v>5.8932599529956429</v>
      </c>
      <c r="H21" s="23">
        <f>SUBTOTAL(9,H15:H20)</f>
        <v>225.79999999999998</v>
      </c>
      <c r="I21" s="22">
        <f t="shared" si="1"/>
        <v>2.6667296540809944</v>
      </c>
      <c r="J21" s="23">
        <f>SUBTOTAL(9,J15:J20)</f>
        <v>273.20000000000005</v>
      </c>
      <c r="K21" s="22">
        <f t="shared" si="2"/>
        <v>3.2265302989146489</v>
      </c>
      <c r="L21" s="24"/>
      <c r="M21" s="25"/>
      <c r="N21" s="25"/>
      <c r="O21" s="25">
        <f>SUBTOTAL(9,O15:O20)</f>
        <v>7174.8499999999995</v>
      </c>
      <c r="P21" s="25">
        <f>SUBTOTAL(9,P15:P20)</f>
        <v>523.1</v>
      </c>
      <c r="Q21" s="26">
        <f t="shared" si="3"/>
        <v>7.2907447542457335</v>
      </c>
      <c r="R21" s="27">
        <f>SUBTOTAL(9,R15:R20)</f>
        <v>280.5</v>
      </c>
      <c r="S21" s="26">
        <f t="shared" si="4"/>
        <v>3.9094893969908782</v>
      </c>
      <c r="T21" s="27">
        <f>SUBTOTAL(9,T15:T20)</f>
        <v>242.6</v>
      </c>
      <c r="U21" s="46">
        <f t="shared" si="5"/>
        <v>3.3812553572548558</v>
      </c>
      <c r="V21" s="49">
        <f t="shared" si="6"/>
        <v>-1.3974848012500907</v>
      </c>
    </row>
    <row r="22" spans="1:22" hidden="1" outlineLevel="2">
      <c r="A22" s="1" t="s">
        <v>18</v>
      </c>
      <c r="B22" s="20" t="s">
        <v>19</v>
      </c>
      <c r="C22" s="20" t="s">
        <v>113</v>
      </c>
      <c r="D22" s="20" t="s">
        <v>105</v>
      </c>
      <c r="E22" s="21">
        <v>3927</v>
      </c>
      <c r="F22" s="21">
        <v>122</v>
      </c>
      <c r="G22" s="22">
        <f t="shared" si="0"/>
        <v>3.1066972243442832</v>
      </c>
      <c r="H22" s="23">
        <v>41</v>
      </c>
      <c r="I22" s="22">
        <f t="shared" si="1"/>
        <v>1.0440539852304558</v>
      </c>
      <c r="J22" s="23">
        <v>81</v>
      </c>
      <c r="K22" s="22">
        <f t="shared" si="2"/>
        <v>2.0626432391138274</v>
      </c>
      <c r="L22" s="24">
        <v>17</v>
      </c>
      <c r="M22" s="25" t="s">
        <v>19</v>
      </c>
      <c r="N22" s="25" t="s">
        <v>105</v>
      </c>
      <c r="O22" s="25">
        <v>2034</v>
      </c>
      <c r="P22" s="25">
        <v>84</v>
      </c>
      <c r="Q22" s="26">
        <f t="shared" si="3"/>
        <v>4.1297935103244834</v>
      </c>
      <c r="R22" s="27">
        <v>55</v>
      </c>
      <c r="S22" s="26">
        <f t="shared" si="4"/>
        <v>2.7040314650934119</v>
      </c>
      <c r="T22" s="27">
        <v>29</v>
      </c>
      <c r="U22" s="46">
        <f t="shared" si="5"/>
        <v>1.4257620452310718</v>
      </c>
      <c r="V22" s="49">
        <f t="shared" si="6"/>
        <v>-1.0230962859802002</v>
      </c>
    </row>
    <row r="23" spans="1:22" hidden="1" outlineLevel="2">
      <c r="A23" s="1" t="s">
        <v>18</v>
      </c>
      <c r="B23" s="20" t="s">
        <v>19</v>
      </c>
      <c r="C23" s="20" t="s">
        <v>113</v>
      </c>
      <c r="D23" s="20" t="s">
        <v>106</v>
      </c>
      <c r="E23" s="21">
        <v>11101.32</v>
      </c>
      <c r="F23" s="21">
        <v>509.8</v>
      </c>
      <c r="G23" s="22">
        <f t="shared" si="0"/>
        <v>4.5922466877812731</v>
      </c>
      <c r="H23" s="23">
        <v>205.2</v>
      </c>
      <c r="I23" s="22">
        <f t="shared" si="1"/>
        <v>1.8484288354898337</v>
      </c>
      <c r="J23" s="23">
        <v>304.60000000000002</v>
      </c>
      <c r="K23" s="22">
        <f t="shared" si="2"/>
        <v>2.7438178522914396</v>
      </c>
      <c r="L23" s="24">
        <v>17</v>
      </c>
      <c r="M23" s="25" t="s">
        <v>19</v>
      </c>
      <c r="N23" s="25" t="s">
        <v>106</v>
      </c>
      <c r="O23" s="25">
        <v>10270.4</v>
      </c>
      <c r="P23" s="25">
        <v>420.15</v>
      </c>
      <c r="Q23" s="26">
        <f t="shared" si="3"/>
        <v>4.0908825362205956</v>
      </c>
      <c r="R23" s="27">
        <v>248</v>
      </c>
      <c r="S23" s="26">
        <f t="shared" si="4"/>
        <v>2.4147063405514877</v>
      </c>
      <c r="T23" s="27">
        <v>172.15</v>
      </c>
      <c r="U23" s="46">
        <f t="shared" si="5"/>
        <v>1.6761761956691075</v>
      </c>
      <c r="V23" s="49">
        <f t="shared" si="6"/>
        <v>0.50136415156067748</v>
      </c>
    </row>
    <row r="24" spans="1:22" hidden="1" outlineLevel="2">
      <c r="A24" s="1" t="s">
        <v>18</v>
      </c>
      <c r="B24" s="20" t="s">
        <v>19</v>
      </c>
      <c r="C24" s="20" t="s">
        <v>113</v>
      </c>
      <c r="D24" s="20" t="s">
        <v>107</v>
      </c>
      <c r="E24" s="21">
        <v>8384</v>
      </c>
      <c r="F24" s="21">
        <v>490.1</v>
      </c>
      <c r="G24" s="22">
        <f t="shared" si="0"/>
        <v>5.8456583969465647</v>
      </c>
      <c r="H24" s="23">
        <v>229</v>
      </c>
      <c r="I24" s="22">
        <f t="shared" si="1"/>
        <v>2.7313931297709924</v>
      </c>
      <c r="J24" s="23">
        <v>261.10000000000002</v>
      </c>
      <c r="K24" s="22">
        <f t="shared" si="2"/>
        <v>3.1142652671755728</v>
      </c>
      <c r="L24" s="24">
        <v>17</v>
      </c>
      <c r="M24" s="25" t="s">
        <v>19</v>
      </c>
      <c r="N24" s="25" t="s">
        <v>107</v>
      </c>
      <c r="O24" s="25">
        <v>7614.4</v>
      </c>
      <c r="P24" s="25">
        <v>446.4</v>
      </c>
      <c r="Q24" s="26">
        <f t="shared" si="3"/>
        <v>5.8625761714645934</v>
      </c>
      <c r="R24" s="27">
        <v>160.5</v>
      </c>
      <c r="S24" s="26">
        <f t="shared" si="4"/>
        <v>2.1078482874553477</v>
      </c>
      <c r="T24" s="27">
        <v>285.89999999999998</v>
      </c>
      <c r="U24" s="46">
        <f t="shared" si="5"/>
        <v>3.7547278840092453</v>
      </c>
      <c r="V24" s="49">
        <f t="shared" si="6"/>
        <v>-1.6917774518028672E-2</v>
      </c>
    </row>
    <row r="25" spans="1:22" hidden="1" outlineLevel="2">
      <c r="A25" s="1" t="s">
        <v>18</v>
      </c>
      <c r="B25" s="20" t="s">
        <v>19</v>
      </c>
      <c r="C25" s="20" t="s">
        <v>113</v>
      </c>
      <c r="D25" s="20" t="s">
        <v>108</v>
      </c>
      <c r="E25" s="21">
        <v>5895.63</v>
      </c>
      <c r="F25" s="21">
        <v>448.7</v>
      </c>
      <c r="G25" s="22">
        <f t="shared" si="0"/>
        <v>7.6107218397355325</v>
      </c>
      <c r="H25" s="23">
        <v>123</v>
      </c>
      <c r="I25" s="22">
        <f t="shared" si="1"/>
        <v>2.0862910325105206</v>
      </c>
      <c r="J25" s="23">
        <v>325.7</v>
      </c>
      <c r="K25" s="22">
        <f t="shared" si="2"/>
        <v>5.5244308072250119</v>
      </c>
      <c r="L25" s="24">
        <v>17</v>
      </c>
      <c r="M25" s="25" t="s">
        <v>19</v>
      </c>
      <c r="N25" s="25" t="s">
        <v>108</v>
      </c>
      <c r="O25" s="25">
        <v>5734.22</v>
      </c>
      <c r="P25" s="25">
        <v>359.1</v>
      </c>
      <c r="Q25" s="26">
        <f t="shared" si="3"/>
        <v>6.2624036050238736</v>
      </c>
      <c r="R25" s="27">
        <v>134.69999999999999</v>
      </c>
      <c r="S25" s="26">
        <f t="shared" si="4"/>
        <v>2.3490553205143851</v>
      </c>
      <c r="T25" s="27">
        <v>224.4</v>
      </c>
      <c r="U25" s="46">
        <f t="shared" si="5"/>
        <v>3.9133482845094885</v>
      </c>
      <c r="V25" s="49">
        <f t="shared" si="6"/>
        <v>1.3483182347116589</v>
      </c>
    </row>
    <row r="26" spans="1:22" hidden="1" outlineLevel="2">
      <c r="A26" s="1" t="s">
        <v>18</v>
      </c>
      <c r="B26" s="20" t="s">
        <v>19</v>
      </c>
      <c r="C26" s="20" t="s">
        <v>113</v>
      </c>
      <c r="D26" s="20" t="s">
        <v>109</v>
      </c>
      <c r="E26" s="21">
        <v>685</v>
      </c>
      <c r="F26" s="21">
        <v>97.6</v>
      </c>
      <c r="G26" s="22">
        <f t="shared" si="0"/>
        <v>14.248175182481752</v>
      </c>
      <c r="H26" s="23">
        <v>17</v>
      </c>
      <c r="I26" s="22">
        <f t="shared" si="1"/>
        <v>2.4817518248175183</v>
      </c>
      <c r="J26" s="23">
        <v>80.599999999999994</v>
      </c>
      <c r="K26" s="22">
        <f t="shared" si="2"/>
        <v>11.766423357664232</v>
      </c>
      <c r="L26" s="24">
        <v>17</v>
      </c>
      <c r="M26" s="25" t="s">
        <v>19</v>
      </c>
      <c r="N26" s="25" t="s">
        <v>109</v>
      </c>
      <c r="O26" s="25">
        <v>1000</v>
      </c>
      <c r="P26" s="25">
        <v>119.6</v>
      </c>
      <c r="Q26" s="26">
        <f t="shared" si="3"/>
        <v>11.96</v>
      </c>
      <c r="R26" s="27">
        <v>43.5</v>
      </c>
      <c r="S26" s="26">
        <f t="shared" si="4"/>
        <v>4.3499999999999996</v>
      </c>
      <c r="T26" s="27">
        <v>76.099999999999994</v>
      </c>
      <c r="U26" s="46">
        <f t="shared" si="5"/>
        <v>7.6099999999999994</v>
      </c>
      <c r="V26" s="49">
        <f t="shared" si="6"/>
        <v>2.2881751824817513</v>
      </c>
    </row>
    <row r="27" spans="1:22" hidden="1" outlineLevel="2">
      <c r="A27" s="1">
        <v>17</v>
      </c>
      <c r="B27" s="29" t="s">
        <v>19</v>
      </c>
      <c r="C27" s="20" t="s">
        <v>113</v>
      </c>
      <c r="D27" s="29" t="s">
        <v>110</v>
      </c>
      <c r="E27" s="21">
        <v>0</v>
      </c>
      <c r="F27" s="21">
        <v>0</v>
      </c>
      <c r="G27" s="22">
        <v>0</v>
      </c>
      <c r="H27" s="23">
        <v>0</v>
      </c>
      <c r="I27" s="22">
        <v>0</v>
      </c>
      <c r="J27" s="23">
        <v>0</v>
      </c>
      <c r="K27" s="22">
        <v>0</v>
      </c>
      <c r="L27" s="24">
        <v>17</v>
      </c>
      <c r="M27" s="25" t="s">
        <v>19</v>
      </c>
      <c r="N27" s="25" t="s">
        <v>110</v>
      </c>
      <c r="O27" s="25">
        <v>59</v>
      </c>
      <c r="P27" s="25">
        <v>22</v>
      </c>
      <c r="Q27" s="26">
        <f t="shared" si="3"/>
        <v>37.288135593220339</v>
      </c>
      <c r="R27" s="27">
        <v>6</v>
      </c>
      <c r="S27" s="26">
        <f t="shared" si="4"/>
        <v>10.169491525423728</v>
      </c>
      <c r="T27" s="27">
        <v>16</v>
      </c>
      <c r="U27" s="46">
        <f t="shared" si="5"/>
        <v>27.118644067796609</v>
      </c>
      <c r="V27" s="49">
        <f t="shared" si="6"/>
        <v>-37.288135593220339</v>
      </c>
    </row>
    <row r="28" spans="1:22" outlineLevel="1" collapsed="1">
      <c r="B28" s="31" t="s">
        <v>120</v>
      </c>
      <c r="C28" s="29" t="s">
        <v>113</v>
      </c>
      <c r="D28" s="29"/>
      <c r="E28" s="21">
        <f>SUBTOTAL(9,E22:E27)</f>
        <v>29992.95</v>
      </c>
      <c r="F28" s="21">
        <f>SUBTOTAL(9,F22:F27)</f>
        <v>1668.2</v>
      </c>
      <c r="G28" s="22">
        <f t="shared" si="0"/>
        <v>5.5619737304933325</v>
      </c>
      <c r="H28" s="23">
        <f>SUBTOTAL(9,H22:H27)</f>
        <v>615.20000000000005</v>
      </c>
      <c r="I28" s="22">
        <f t="shared" si="1"/>
        <v>2.0511486866080197</v>
      </c>
      <c r="J28" s="23">
        <f>SUBTOTAL(9,J22:J27)</f>
        <v>1053</v>
      </c>
      <c r="K28" s="22">
        <f t="shared" si="2"/>
        <v>3.5108250438853128</v>
      </c>
      <c r="L28" s="24"/>
      <c r="M28" s="25"/>
      <c r="N28" s="25"/>
      <c r="O28" s="25">
        <f>SUBTOTAL(9,O22:O27)</f>
        <v>26712.02</v>
      </c>
      <c r="P28" s="25">
        <f>SUBTOTAL(9,P22:P27)</f>
        <v>1451.25</v>
      </c>
      <c r="Q28" s="26">
        <f t="shared" si="3"/>
        <v>5.4329474146844756</v>
      </c>
      <c r="R28" s="27">
        <f>SUBTOTAL(9,R22:R27)</f>
        <v>647.70000000000005</v>
      </c>
      <c r="S28" s="26">
        <f t="shared" si="4"/>
        <v>2.4247511045589216</v>
      </c>
      <c r="T28" s="27">
        <f>SUBTOTAL(9,T22:T27)</f>
        <v>803.55</v>
      </c>
      <c r="U28" s="46">
        <f t="shared" si="5"/>
        <v>3.008196310125554</v>
      </c>
      <c r="V28" s="49">
        <f t="shared" si="6"/>
        <v>0.12902631580885693</v>
      </c>
    </row>
    <row r="29" spans="1:22" hidden="1" outlineLevel="2">
      <c r="A29" s="1" t="s">
        <v>20</v>
      </c>
      <c r="B29" s="20" t="s">
        <v>21</v>
      </c>
      <c r="C29" s="20" t="s">
        <v>113</v>
      </c>
      <c r="D29" s="20" t="s">
        <v>106</v>
      </c>
      <c r="E29" s="21">
        <v>370</v>
      </c>
      <c r="F29" s="21">
        <v>7.8</v>
      </c>
      <c r="G29" s="22">
        <f t="shared" si="0"/>
        <v>2.1081081081081079</v>
      </c>
      <c r="H29" s="23">
        <v>7.8</v>
      </c>
      <c r="I29" s="22">
        <f t="shared" si="1"/>
        <v>2.1081081081081079</v>
      </c>
      <c r="J29" s="23">
        <v>0</v>
      </c>
      <c r="K29" s="22">
        <f t="shared" si="2"/>
        <v>0</v>
      </c>
      <c r="L29" s="24">
        <v>18</v>
      </c>
      <c r="M29" s="25" t="s">
        <v>21</v>
      </c>
      <c r="N29" s="25" t="s">
        <v>106</v>
      </c>
      <c r="O29" s="25">
        <v>256.8</v>
      </c>
      <c r="P29" s="25">
        <v>16</v>
      </c>
      <c r="Q29" s="26">
        <f t="shared" si="3"/>
        <v>6.2305295950155761</v>
      </c>
      <c r="R29" s="27">
        <v>6</v>
      </c>
      <c r="S29" s="26">
        <f t="shared" si="4"/>
        <v>2.3364485981308412</v>
      </c>
      <c r="T29" s="27">
        <v>10</v>
      </c>
      <c r="U29" s="46">
        <f t="shared" si="5"/>
        <v>3.894080996884735</v>
      </c>
      <c r="V29" s="49">
        <f t="shared" si="6"/>
        <v>-4.1224214869074682</v>
      </c>
    </row>
    <row r="30" spans="1:22" hidden="1" outlineLevel="2">
      <c r="A30" s="1" t="s">
        <v>20</v>
      </c>
      <c r="B30" s="20" t="s">
        <v>21</v>
      </c>
      <c r="C30" s="20" t="s">
        <v>113</v>
      </c>
      <c r="D30" s="20" t="s">
        <v>107</v>
      </c>
      <c r="E30" s="21">
        <v>370</v>
      </c>
      <c r="F30" s="21">
        <v>5</v>
      </c>
      <c r="G30" s="22">
        <f t="shared" si="0"/>
        <v>1.3513513513513513</v>
      </c>
      <c r="H30" s="23">
        <v>5</v>
      </c>
      <c r="I30" s="22">
        <f t="shared" si="1"/>
        <v>1.3513513513513513</v>
      </c>
      <c r="J30" s="23">
        <v>0</v>
      </c>
      <c r="K30" s="22">
        <f t="shared" si="2"/>
        <v>0</v>
      </c>
      <c r="L30" s="24">
        <v>18</v>
      </c>
      <c r="M30" s="25" t="s">
        <v>21</v>
      </c>
      <c r="N30" s="25" t="s">
        <v>107</v>
      </c>
      <c r="O30" s="25">
        <v>410</v>
      </c>
      <c r="P30" s="25">
        <v>8</v>
      </c>
      <c r="Q30" s="26">
        <f t="shared" si="3"/>
        <v>1.9512195121951219</v>
      </c>
      <c r="R30" s="27">
        <v>8</v>
      </c>
      <c r="S30" s="26">
        <f t="shared" si="4"/>
        <v>1.9512195121951219</v>
      </c>
      <c r="T30" s="27">
        <v>0</v>
      </c>
      <c r="U30" s="46">
        <f t="shared" si="5"/>
        <v>0</v>
      </c>
      <c r="V30" s="49">
        <f t="shared" si="6"/>
        <v>-0.59986816084377059</v>
      </c>
    </row>
    <row r="31" spans="1:22" hidden="1" outlineLevel="2">
      <c r="A31" s="1" t="s">
        <v>20</v>
      </c>
      <c r="B31" s="20" t="s">
        <v>21</v>
      </c>
      <c r="C31" s="20" t="s">
        <v>113</v>
      </c>
      <c r="D31" s="20" t="s">
        <v>108</v>
      </c>
      <c r="E31" s="21">
        <v>676.5</v>
      </c>
      <c r="F31" s="21">
        <v>122.6</v>
      </c>
      <c r="G31" s="22">
        <f t="shared" si="0"/>
        <v>18.122690317812268</v>
      </c>
      <c r="H31" s="23">
        <v>29.6</v>
      </c>
      <c r="I31" s="22">
        <f t="shared" si="1"/>
        <v>4.3754619364375458</v>
      </c>
      <c r="J31" s="23">
        <v>93</v>
      </c>
      <c r="K31" s="22">
        <f t="shared" si="2"/>
        <v>13.747228381374724</v>
      </c>
      <c r="L31" s="24">
        <v>18</v>
      </c>
      <c r="M31" s="25" t="s">
        <v>21</v>
      </c>
      <c r="N31" s="25" t="s">
        <v>108</v>
      </c>
      <c r="O31" s="25">
        <v>636.79999999999995</v>
      </c>
      <c r="P31" s="25">
        <v>62</v>
      </c>
      <c r="Q31" s="26">
        <f t="shared" si="3"/>
        <v>9.7361809045226142</v>
      </c>
      <c r="R31" s="27">
        <v>7.6</v>
      </c>
      <c r="S31" s="26">
        <f t="shared" si="4"/>
        <v>1.1934673366834172</v>
      </c>
      <c r="T31" s="27">
        <v>54.4</v>
      </c>
      <c r="U31" s="46">
        <f t="shared" si="5"/>
        <v>8.542713567839197</v>
      </c>
      <c r="V31" s="49">
        <f t="shared" si="6"/>
        <v>8.3865094132896534</v>
      </c>
    </row>
    <row r="32" spans="1:22" hidden="1" outlineLevel="2">
      <c r="A32" s="1" t="s">
        <v>20</v>
      </c>
      <c r="B32" s="20" t="s">
        <v>21</v>
      </c>
      <c r="C32" s="20" t="s">
        <v>113</v>
      </c>
      <c r="D32" s="20" t="s">
        <v>109</v>
      </c>
      <c r="E32" s="21">
        <v>195</v>
      </c>
      <c r="F32" s="21">
        <v>3</v>
      </c>
      <c r="G32" s="22">
        <f t="shared" si="0"/>
        <v>1.5384615384615385</v>
      </c>
      <c r="H32" s="23">
        <v>3</v>
      </c>
      <c r="I32" s="22">
        <f t="shared" si="1"/>
        <v>1.5384615384615385</v>
      </c>
      <c r="J32" s="23">
        <v>0</v>
      </c>
      <c r="K32" s="22">
        <f t="shared" si="2"/>
        <v>0</v>
      </c>
      <c r="L32" s="24">
        <v>18</v>
      </c>
      <c r="M32" s="25" t="s">
        <v>21</v>
      </c>
      <c r="N32" s="25" t="s">
        <v>109</v>
      </c>
      <c r="O32" s="25">
        <v>183</v>
      </c>
      <c r="P32" s="25">
        <v>3</v>
      </c>
      <c r="Q32" s="26">
        <f t="shared" si="3"/>
        <v>1.639344262295082</v>
      </c>
      <c r="R32" s="27">
        <v>3</v>
      </c>
      <c r="S32" s="26">
        <f t="shared" si="4"/>
        <v>1.639344262295082</v>
      </c>
      <c r="T32" s="27">
        <v>0</v>
      </c>
      <c r="U32" s="46">
        <f t="shared" si="5"/>
        <v>0</v>
      </c>
      <c r="V32" s="49">
        <f t="shared" si="6"/>
        <v>-0.10088272383354346</v>
      </c>
    </row>
    <row r="33" spans="1:22" outlineLevel="1" collapsed="1">
      <c r="B33" s="28" t="s">
        <v>121</v>
      </c>
      <c r="C33" s="29" t="s">
        <v>113</v>
      </c>
      <c r="D33" s="20"/>
      <c r="E33" s="21">
        <f>SUBTOTAL(9,E29:E32)</f>
        <v>1611.5</v>
      </c>
      <c r="F33" s="21">
        <f>SUBTOTAL(9,F29:F32)</f>
        <v>138.4</v>
      </c>
      <c r="G33" s="22">
        <f t="shared" si="0"/>
        <v>8.5882717964629229</v>
      </c>
      <c r="H33" s="23">
        <f>SUBTOTAL(9,H29:H32)</f>
        <v>45.400000000000006</v>
      </c>
      <c r="I33" s="22">
        <f t="shared" si="1"/>
        <v>2.8172510083772888</v>
      </c>
      <c r="J33" s="23">
        <f>SUBTOTAL(9,J29:J32)</f>
        <v>93</v>
      </c>
      <c r="K33" s="22">
        <f t="shared" si="2"/>
        <v>5.7710207880856341</v>
      </c>
      <c r="L33" s="24"/>
      <c r="M33" s="25"/>
      <c r="N33" s="25"/>
      <c r="O33" s="25">
        <f>SUBTOTAL(9,O29:O32)</f>
        <v>1486.6</v>
      </c>
      <c r="P33" s="25">
        <f>SUBTOTAL(9,P29:P32)</f>
        <v>89</v>
      </c>
      <c r="Q33" s="26">
        <f t="shared" si="3"/>
        <v>5.9868155522669184</v>
      </c>
      <c r="R33" s="27">
        <f>SUBTOTAL(9,R29:R32)</f>
        <v>24.6</v>
      </c>
      <c r="S33" s="26">
        <f t="shared" si="4"/>
        <v>1.6547827256827661</v>
      </c>
      <c r="T33" s="27">
        <f>SUBTOTAL(9,T29:T32)</f>
        <v>64.400000000000006</v>
      </c>
      <c r="U33" s="46">
        <f t="shared" si="5"/>
        <v>4.332032826584153</v>
      </c>
      <c r="V33" s="49">
        <f t="shared" si="6"/>
        <v>2.6014562441960045</v>
      </c>
    </row>
    <row r="34" spans="1:22" hidden="1" outlineLevel="2">
      <c r="A34" s="1" t="s">
        <v>72</v>
      </c>
      <c r="B34" s="20" t="s">
        <v>73</v>
      </c>
      <c r="C34" s="20" t="s">
        <v>112</v>
      </c>
      <c r="D34" s="20" t="s">
        <v>104</v>
      </c>
      <c r="E34" s="21">
        <v>564.36</v>
      </c>
      <c r="F34" s="21">
        <v>8.4</v>
      </c>
      <c r="G34" s="22">
        <f t="shared" si="0"/>
        <v>1.4884116521369339</v>
      </c>
      <c r="H34" s="23">
        <v>8.4</v>
      </c>
      <c r="I34" s="22">
        <f t="shared" si="1"/>
        <v>1.4884116521369339</v>
      </c>
      <c r="J34" s="23">
        <v>0</v>
      </c>
      <c r="K34" s="22">
        <f t="shared" si="2"/>
        <v>0</v>
      </c>
      <c r="L34" s="24">
        <v>65</v>
      </c>
      <c r="M34" s="25" t="s">
        <v>73</v>
      </c>
      <c r="N34" s="25" t="s">
        <v>104</v>
      </c>
      <c r="O34" s="25">
        <v>245.77</v>
      </c>
      <c r="P34" s="25">
        <v>1</v>
      </c>
      <c r="Q34" s="26">
        <f t="shared" si="3"/>
        <v>0.40688448549456807</v>
      </c>
      <c r="R34" s="27">
        <v>1</v>
      </c>
      <c r="S34" s="26">
        <f t="shared" si="4"/>
        <v>0.40688448549456807</v>
      </c>
      <c r="T34" s="27">
        <v>0</v>
      </c>
      <c r="U34" s="46">
        <f t="shared" si="5"/>
        <v>0</v>
      </c>
      <c r="V34" s="49">
        <f t="shared" si="6"/>
        <v>1.0815271666423658</v>
      </c>
    </row>
    <row r="35" spans="1:22" hidden="1" outlineLevel="2">
      <c r="A35" s="1" t="s">
        <v>72</v>
      </c>
      <c r="B35" s="20" t="s">
        <v>73</v>
      </c>
      <c r="C35" s="20" t="s">
        <v>112</v>
      </c>
      <c r="D35" s="20" t="s">
        <v>105</v>
      </c>
      <c r="E35" s="21">
        <v>9384.98</v>
      </c>
      <c r="F35" s="21">
        <v>872.15642600000001</v>
      </c>
      <c r="G35" s="22">
        <f t="shared" si="0"/>
        <v>9.2931090529761402</v>
      </c>
      <c r="H35" s="23">
        <v>295.40332599999999</v>
      </c>
      <c r="I35" s="22">
        <f t="shared" si="1"/>
        <v>3.1476180663144726</v>
      </c>
      <c r="J35" s="23">
        <v>576.75310000000002</v>
      </c>
      <c r="K35" s="22">
        <f t="shared" si="2"/>
        <v>6.1454909866616667</v>
      </c>
      <c r="L35" s="24">
        <v>65</v>
      </c>
      <c r="M35" s="25" t="s">
        <v>73</v>
      </c>
      <c r="N35" s="25" t="s">
        <v>105</v>
      </c>
      <c r="O35" s="25">
        <v>6991.67</v>
      </c>
      <c r="P35" s="25">
        <v>501.01</v>
      </c>
      <c r="Q35" s="26">
        <f t="shared" si="3"/>
        <v>7.1658130317935482</v>
      </c>
      <c r="R35" s="27">
        <v>241.57</v>
      </c>
      <c r="S35" s="26">
        <f t="shared" si="4"/>
        <v>3.4551115827835122</v>
      </c>
      <c r="T35" s="27">
        <v>259.43</v>
      </c>
      <c r="U35" s="46">
        <f t="shared" si="5"/>
        <v>3.7105584216646381</v>
      </c>
      <c r="V35" s="49">
        <f t="shared" si="6"/>
        <v>2.127296021182592</v>
      </c>
    </row>
    <row r="36" spans="1:22" hidden="1" outlineLevel="2">
      <c r="A36" s="1" t="s">
        <v>72</v>
      </c>
      <c r="B36" s="20" t="s">
        <v>73</v>
      </c>
      <c r="C36" s="20" t="s">
        <v>112</v>
      </c>
      <c r="D36" s="20" t="s">
        <v>106</v>
      </c>
      <c r="E36" s="21">
        <v>19579.61</v>
      </c>
      <c r="F36" s="21">
        <v>2047.50919</v>
      </c>
      <c r="G36" s="22">
        <f t="shared" si="0"/>
        <v>10.457354308895836</v>
      </c>
      <c r="H36" s="23">
        <v>703.443307</v>
      </c>
      <c r="I36" s="22">
        <f t="shared" si="1"/>
        <v>3.5927340074700163</v>
      </c>
      <c r="J36" s="23">
        <v>1344.065883</v>
      </c>
      <c r="K36" s="22">
        <f t="shared" si="2"/>
        <v>6.8646203014258198</v>
      </c>
      <c r="L36" s="24">
        <v>65</v>
      </c>
      <c r="M36" s="25" t="s">
        <v>73</v>
      </c>
      <c r="N36" s="25" t="s">
        <v>106</v>
      </c>
      <c r="O36" s="25">
        <v>16917.169999999998</v>
      </c>
      <c r="P36" s="25">
        <v>2133.42</v>
      </c>
      <c r="Q36" s="26">
        <f t="shared" si="3"/>
        <v>12.610974530610026</v>
      </c>
      <c r="R36" s="27">
        <v>594.66999999999996</v>
      </c>
      <c r="S36" s="26">
        <f t="shared" si="4"/>
        <v>3.5151860506219421</v>
      </c>
      <c r="T36" s="27">
        <v>1538.75</v>
      </c>
      <c r="U36" s="46">
        <f t="shared" si="5"/>
        <v>9.0957884799880837</v>
      </c>
      <c r="V36" s="49">
        <f t="shared" si="6"/>
        <v>-2.1536202217141902</v>
      </c>
    </row>
    <row r="37" spans="1:22" hidden="1" outlineLevel="2">
      <c r="A37" s="1" t="s">
        <v>72</v>
      </c>
      <c r="B37" s="20" t="s">
        <v>73</v>
      </c>
      <c r="C37" s="20" t="s">
        <v>112</v>
      </c>
      <c r="D37" s="20" t="s">
        <v>107</v>
      </c>
      <c r="E37" s="21">
        <v>20466.96</v>
      </c>
      <c r="F37" s="21">
        <v>1738.263418</v>
      </c>
      <c r="G37" s="22">
        <f t="shared" si="0"/>
        <v>8.4930220120623687</v>
      </c>
      <c r="H37" s="23">
        <v>659.86764400000004</v>
      </c>
      <c r="I37" s="22">
        <f t="shared" si="1"/>
        <v>3.2240628017057738</v>
      </c>
      <c r="J37" s="23">
        <v>1078.3957740000001</v>
      </c>
      <c r="K37" s="22">
        <f t="shared" si="2"/>
        <v>5.268959210356595</v>
      </c>
      <c r="L37" s="24">
        <v>65</v>
      </c>
      <c r="M37" s="25" t="s">
        <v>73</v>
      </c>
      <c r="N37" s="25" t="s">
        <v>107</v>
      </c>
      <c r="O37" s="25">
        <v>19345.78</v>
      </c>
      <c r="P37" s="25">
        <v>1961.47</v>
      </c>
      <c r="Q37" s="26">
        <f t="shared" si="3"/>
        <v>10.139007059937621</v>
      </c>
      <c r="R37" s="27">
        <v>638.29</v>
      </c>
      <c r="S37" s="26">
        <f t="shared" si="4"/>
        <v>3.2993758845598369</v>
      </c>
      <c r="T37" s="27">
        <v>1323.18</v>
      </c>
      <c r="U37" s="46">
        <f t="shared" si="5"/>
        <v>6.8396311753777832</v>
      </c>
      <c r="V37" s="49">
        <f t="shared" si="6"/>
        <v>-1.6459850478752518</v>
      </c>
    </row>
    <row r="38" spans="1:22" hidden="1" outlineLevel="2">
      <c r="A38" s="1" t="s">
        <v>72</v>
      </c>
      <c r="B38" s="20" t="s">
        <v>73</v>
      </c>
      <c r="C38" s="20" t="s">
        <v>112</v>
      </c>
      <c r="D38" s="20" t="s">
        <v>108</v>
      </c>
      <c r="E38" s="21">
        <v>16992.28</v>
      </c>
      <c r="F38" s="21">
        <v>1464.5878290000001</v>
      </c>
      <c r="G38" s="22">
        <f t="shared" si="0"/>
        <v>8.6191366255734962</v>
      </c>
      <c r="H38" s="23">
        <v>563.921245</v>
      </c>
      <c r="I38" s="22">
        <f t="shared" si="1"/>
        <v>3.3186908702069413</v>
      </c>
      <c r="J38" s="23">
        <v>900.66658399999994</v>
      </c>
      <c r="K38" s="22">
        <f t="shared" si="2"/>
        <v>5.3004457553665549</v>
      </c>
      <c r="L38" s="24">
        <v>65</v>
      </c>
      <c r="M38" s="25" t="s">
        <v>73</v>
      </c>
      <c r="N38" s="25" t="s">
        <v>108</v>
      </c>
      <c r="O38" s="25">
        <v>16112.83</v>
      </c>
      <c r="P38" s="25">
        <v>1800.13</v>
      </c>
      <c r="Q38" s="26">
        <f t="shared" si="3"/>
        <v>11.172028749760285</v>
      </c>
      <c r="R38" s="27">
        <v>492.61</v>
      </c>
      <c r="S38" s="26">
        <f t="shared" si="4"/>
        <v>3.0572531330622863</v>
      </c>
      <c r="T38" s="27">
        <v>1307.52</v>
      </c>
      <c r="U38" s="46">
        <f t="shared" si="5"/>
        <v>8.1147756166979974</v>
      </c>
      <c r="V38" s="49">
        <f t="shared" si="6"/>
        <v>-2.5528921241867888</v>
      </c>
    </row>
    <row r="39" spans="1:22" hidden="1" outlineLevel="2">
      <c r="A39" s="1" t="s">
        <v>72</v>
      </c>
      <c r="B39" s="20" t="s">
        <v>73</v>
      </c>
      <c r="C39" s="20" t="s">
        <v>112</v>
      </c>
      <c r="D39" s="20" t="s">
        <v>109</v>
      </c>
      <c r="E39" s="21">
        <v>8384.17</v>
      </c>
      <c r="F39" s="21">
        <v>973.42291999999998</v>
      </c>
      <c r="G39" s="22">
        <f t="shared" si="0"/>
        <v>11.610247883809608</v>
      </c>
      <c r="H39" s="23">
        <v>291.9187</v>
      </c>
      <c r="I39" s="22">
        <f t="shared" si="1"/>
        <v>3.4817841241291623</v>
      </c>
      <c r="J39" s="23">
        <v>681.50422000000003</v>
      </c>
      <c r="K39" s="22">
        <f t="shared" si="2"/>
        <v>8.1284637596804465</v>
      </c>
      <c r="L39" s="24">
        <v>65</v>
      </c>
      <c r="M39" s="25" t="s">
        <v>73</v>
      </c>
      <c r="N39" s="25" t="s">
        <v>109</v>
      </c>
      <c r="O39" s="25">
        <v>9230.84</v>
      </c>
      <c r="P39" s="25">
        <v>1336.31</v>
      </c>
      <c r="Q39" s="26">
        <f t="shared" si="3"/>
        <v>14.476580679548123</v>
      </c>
      <c r="R39" s="27">
        <v>267.70999999999998</v>
      </c>
      <c r="S39" s="26">
        <f t="shared" si="4"/>
        <v>2.9001694320343541</v>
      </c>
      <c r="T39" s="27">
        <v>1068.5999999999999</v>
      </c>
      <c r="U39" s="46">
        <f t="shared" si="5"/>
        <v>11.576411247513768</v>
      </c>
      <c r="V39" s="49">
        <f t="shared" si="6"/>
        <v>-2.866332795738515</v>
      </c>
    </row>
    <row r="40" spans="1:22" hidden="1" outlineLevel="2">
      <c r="A40" s="1" t="s">
        <v>72</v>
      </c>
      <c r="B40" s="20" t="s">
        <v>73</v>
      </c>
      <c r="C40" s="20" t="s">
        <v>112</v>
      </c>
      <c r="D40" s="20" t="s">
        <v>110</v>
      </c>
      <c r="E40" s="21">
        <v>183.06</v>
      </c>
      <c r="F40" s="21">
        <v>0</v>
      </c>
      <c r="G40" s="22">
        <f t="shared" si="0"/>
        <v>0</v>
      </c>
      <c r="H40" s="23">
        <v>0</v>
      </c>
      <c r="I40" s="22">
        <f t="shared" si="1"/>
        <v>0</v>
      </c>
      <c r="J40" s="23">
        <v>0</v>
      </c>
      <c r="K40" s="22">
        <f t="shared" si="2"/>
        <v>0</v>
      </c>
      <c r="L40" s="24">
        <v>65</v>
      </c>
      <c r="M40" s="25" t="s">
        <v>73</v>
      </c>
      <c r="N40" s="25" t="s">
        <v>110</v>
      </c>
      <c r="O40" s="25">
        <v>232.17</v>
      </c>
      <c r="P40" s="25">
        <v>0</v>
      </c>
      <c r="Q40" s="26">
        <f t="shared" si="3"/>
        <v>0</v>
      </c>
      <c r="R40" s="27">
        <v>0</v>
      </c>
      <c r="S40" s="26">
        <f t="shared" si="4"/>
        <v>0</v>
      </c>
      <c r="T40" s="27">
        <v>0</v>
      </c>
      <c r="U40" s="46">
        <f t="shared" si="5"/>
        <v>0</v>
      </c>
      <c r="V40" s="49">
        <f t="shared" si="6"/>
        <v>0</v>
      </c>
    </row>
    <row r="41" spans="1:22" outlineLevel="1" collapsed="1">
      <c r="B41" s="28" t="s">
        <v>122</v>
      </c>
      <c r="C41" s="29" t="s">
        <v>112</v>
      </c>
      <c r="D41" s="20"/>
      <c r="E41" s="21">
        <f>SUBTOTAL(9,E34:E40)</f>
        <v>75555.42</v>
      </c>
      <c r="F41" s="21">
        <f>SUBTOTAL(9,F34:F40)</f>
        <v>7104.3397830000004</v>
      </c>
      <c r="G41" s="22">
        <f t="shared" si="0"/>
        <v>9.4028195237350296</v>
      </c>
      <c r="H41" s="23">
        <f>SUBTOTAL(9,H34:H40)</f>
        <v>2522.9542220000003</v>
      </c>
      <c r="I41" s="22">
        <f t="shared" si="1"/>
        <v>3.3392101082887242</v>
      </c>
      <c r="J41" s="23">
        <f>SUBTOTAL(9,J34:J40)</f>
        <v>4581.3855610000001</v>
      </c>
      <c r="K41" s="22">
        <f t="shared" si="2"/>
        <v>6.0636094154463045</v>
      </c>
      <c r="L41" s="24"/>
      <c r="M41" s="25"/>
      <c r="N41" s="25"/>
      <c r="O41" s="25">
        <f>SUBTOTAL(9,O34:O40)</f>
        <v>69076.23</v>
      </c>
      <c r="P41" s="25">
        <f>SUBTOTAL(9,P34:P40)</f>
        <v>7733.34</v>
      </c>
      <c r="Q41" s="26">
        <f t="shared" si="3"/>
        <v>11.195370679610049</v>
      </c>
      <c r="R41" s="27">
        <f>SUBTOTAL(9,R34:R40)</f>
        <v>2235.85</v>
      </c>
      <c r="S41" s="26">
        <f t="shared" si="4"/>
        <v>3.2367863735470221</v>
      </c>
      <c r="T41" s="27">
        <f>SUBTOTAL(9,T34:T40)</f>
        <v>5497.48</v>
      </c>
      <c r="U41" s="46">
        <f t="shared" si="5"/>
        <v>7.9585698293030767</v>
      </c>
      <c r="V41" s="49">
        <f t="shared" si="6"/>
        <v>-1.7925511558750191</v>
      </c>
    </row>
    <row r="42" spans="1:22" hidden="1" outlineLevel="2">
      <c r="A42" s="1" t="s">
        <v>78</v>
      </c>
      <c r="B42" s="20" t="s">
        <v>79</v>
      </c>
      <c r="C42" s="20" t="s">
        <v>112</v>
      </c>
      <c r="D42" s="20" t="s">
        <v>104</v>
      </c>
      <c r="E42" s="21">
        <v>466.4</v>
      </c>
      <c r="F42" s="21">
        <v>17</v>
      </c>
      <c r="G42" s="22">
        <f t="shared" si="0"/>
        <v>3.6449399656946828</v>
      </c>
      <c r="H42" s="23">
        <v>17</v>
      </c>
      <c r="I42" s="22">
        <f t="shared" si="1"/>
        <v>3.6449399656946828</v>
      </c>
      <c r="J42" s="23">
        <v>0</v>
      </c>
      <c r="K42" s="22">
        <f t="shared" si="2"/>
        <v>0</v>
      </c>
      <c r="L42" s="24">
        <v>70</v>
      </c>
      <c r="M42" s="25" t="s">
        <v>79</v>
      </c>
      <c r="N42" s="25" t="s">
        <v>104</v>
      </c>
      <c r="O42" s="25">
        <v>226.8</v>
      </c>
      <c r="P42" s="25">
        <v>1</v>
      </c>
      <c r="Q42" s="26">
        <f t="shared" si="3"/>
        <v>0.44091710758377423</v>
      </c>
      <c r="R42" s="27">
        <v>1</v>
      </c>
      <c r="S42" s="26">
        <f t="shared" si="4"/>
        <v>0.44091710758377423</v>
      </c>
      <c r="T42" s="27">
        <v>0</v>
      </c>
      <c r="U42" s="46">
        <f t="shared" si="5"/>
        <v>0</v>
      </c>
      <c r="V42" s="49">
        <f t="shared" si="6"/>
        <v>3.2040228581109087</v>
      </c>
    </row>
    <row r="43" spans="1:22" hidden="1" outlineLevel="2">
      <c r="A43" s="1" t="s">
        <v>78</v>
      </c>
      <c r="B43" s="20" t="s">
        <v>79</v>
      </c>
      <c r="C43" s="20" t="s">
        <v>112</v>
      </c>
      <c r="D43" s="20" t="s">
        <v>105</v>
      </c>
      <c r="E43" s="21">
        <v>7793.95</v>
      </c>
      <c r="F43" s="21">
        <v>767.09810000000004</v>
      </c>
      <c r="G43" s="22">
        <f t="shared" si="0"/>
        <v>9.8422250591805174</v>
      </c>
      <c r="H43" s="23">
        <v>240.66229999999999</v>
      </c>
      <c r="I43" s="22">
        <f t="shared" si="1"/>
        <v>3.087809134007788</v>
      </c>
      <c r="J43" s="23">
        <v>526.43579999999997</v>
      </c>
      <c r="K43" s="22">
        <f t="shared" si="2"/>
        <v>6.7544159251727294</v>
      </c>
      <c r="L43" s="24">
        <v>70</v>
      </c>
      <c r="M43" s="25" t="s">
        <v>79</v>
      </c>
      <c r="N43" s="25" t="s">
        <v>105</v>
      </c>
      <c r="O43" s="25">
        <v>6444.91</v>
      </c>
      <c r="P43" s="25">
        <v>504.05</v>
      </c>
      <c r="Q43" s="26">
        <f t="shared" si="3"/>
        <v>7.8209005246000336</v>
      </c>
      <c r="R43" s="27">
        <v>221.91</v>
      </c>
      <c r="S43" s="26">
        <f t="shared" si="4"/>
        <v>3.4431822942446053</v>
      </c>
      <c r="T43" s="27">
        <v>282.14</v>
      </c>
      <c r="U43" s="46">
        <f t="shared" si="5"/>
        <v>4.3777182303554278</v>
      </c>
      <c r="V43" s="49">
        <f t="shared" si="6"/>
        <v>2.0213245345804838</v>
      </c>
    </row>
    <row r="44" spans="1:22" hidden="1" outlineLevel="2">
      <c r="A44" s="1" t="s">
        <v>78</v>
      </c>
      <c r="B44" s="20" t="s">
        <v>79</v>
      </c>
      <c r="C44" s="20" t="s">
        <v>112</v>
      </c>
      <c r="D44" s="20" t="s">
        <v>106</v>
      </c>
      <c r="E44" s="21">
        <v>13939.67</v>
      </c>
      <c r="F44" s="21">
        <v>1438.6823999999999</v>
      </c>
      <c r="G44" s="22">
        <f t="shared" si="0"/>
        <v>10.320778038504498</v>
      </c>
      <c r="H44" s="23">
        <v>468.351</v>
      </c>
      <c r="I44" s="22">
        <f t="shared" si="1"/>
        <v>3.3598428083304697</v>
      </c>
      <c r="J44" s="23">
        <v>970.33140000000003</v>
      </c>
      <c r="K44" s="22">
        <f t="shared" si="2"/>
        <v>6.9609352301740284</v>
      </c>
      <c r="L44" s="24">
        <v>70</v>
      </c>
      <c r="M44" s="25" t="s">
        <v>79</v>
      </c>
      <c r="N44" s="25" t="s">
        <v>106</v>
      </c>
      <c r="O44" s="25">
        <v>13726.83</v>
      </c>
      <c r="P44" s="25">
        <v>1263</v>
      </c>
      <c r="Q44" s="26">
        <f t="shared" si="3"/>
        <v>9.2009589978166844</v>
      </c>
      <c r="R44" s="27">
        <v>507.56</v>
      </c>
      <c r="S44" s="26">
        <f t="shared" si="4"/>
        <v>3.6975762065968616</v>
      </c>
      <c r="T44" s="27">
        <v>755.44</v>
      </c>
      <c r="U44" s="46">
        <f t="shared" si="5"/>
        <v>5.5033827912198232</v>
      </c>
      <c r="V44" s="49">
        <f t="shared" si="6"/>
        <v>1.1198190406878137</v>
      </c>
    </row>
    <row r="45" spans="1:22" hidden="1" outlineLevel="2">
      <c r="A45" s="1" t="s">
        <v>78</v>
      </c>
      <c r="B45" s="20" t="s">
        <v>79</v>
      </c>
      <c r="C45" s="20" t="s">
        <v>112</v>
      </c>
      <c r="D45" s="20" t="s">
        <v>107</v>
      </c>
      <c r="E45" s="21">
        <v>15574.98</v>
      </c>
      <c r="F45" s="21">
        <v>1552.1932999999999</v>
      </c>
      <c r="G45" s="22">
        <f t="shared" si="0"/>
        <v>9.965940887243514</v>
      </c>
      <c r="H45" s="23">
        <v>630.2645</v>
      </c>
      <c r="I45" s="22">
        <f t="shared" si="1"/>
        <v>4.0466472509113975</v>
      </c>
      <c r="J45" s="23">
        <v>921.92880000000002</v>
      </c>
      <c r="K45" s="22">
        <f t="shared" si="2"/>
        <v>5.9192936363321174</v>
      </c>
      <c r="L45" s="24">
        <v>70</v>
      </c>
      <c r="M45" s="25" t="s">
        <v>79</v>
      </c>
      <c r="N45" s="25" t="s">
        <v>107</v>
      </c>
      <c r="O45" s="25">
        <v>13618.82</v>
      </c>
      <c r="P45" s="25">
        <v>1658.31</v>
      </c>
      <c r="Q45" s="26">
        <f t="shared" si="3"/>
        <v>12.176605609002836</v>
      </c>
      <c r="R45" s="27">
        <v>563.38</v>
      </c>
      <c r="S45" s="26">
        <f t="shared" si="4"/>
        <v>4.1367754328201709</v>
      </c>
      <c r="T45" s="27">
        <v>1094.93</v>
      </c>
      <c r="U45" s="46">
        <f t="shared" si="5"/>
        <v>8.0398301761826652</v>
      </c>
      <c r="V45" s="49">
        <f t="shared" si="6"/>
        <v>-2.210664721759322</v>
      </c>
    </row>
    <row r="46" spans="1:22" hidden="1" outlineLevel="2">
      <c r="A46" s="1" t="s">
        <v>78</v>
      </c>
      <c r="B46" s="20" t="s">
        <v>79</v>
      </c>
      <c r="C46" s="20" t="s">
        <v>112</v>
      </c>
      <c r="D46" s="20" t="s">
        <v>108</v>
      </c>
      <c r="E46" s="21">
        <v>12948.14</v>
      </c>
      <c r="F46" s="21">
        <v>1264.4942599999999</v>
      </c>
      <c r="G46" s="22">
        <f t="shared" si="0"/>
        <v>9.7658371009272376</v>
      </c>
      <c r="H46" s="23">
        <v>462.93315999999999</v>
      </c>
      <c r="I46" s="22">
        <f t="shared" si="1"/>
        <v>3.5752869524116977</v>
      </c>
      <c r="J46" s="23">
        <v>801.56110000000001</v>
      </c>
      <c r="K46" s="22">
        <f t="shared" si="2"/>
        <v>6.1905501485155403</v>
      </c>
      <c r="L46" s="24">
        <v>70</v>
      </c>
      <c r="M46" s="25" t="s">
        <v>79</v>
      </c>
      <c r="N46" s="25" t="s">
        <v>108</v>
      </c>
      <c r="O46" s="25">
        <v>12475.29</v>
      </c>
      <c r="P46" s="25">
        <v>1488.52</v>
      </c>
      <c r="Q46" s="26">
        <f t="shared" si="3"/>
        <v>11.931746676830759</v>
      </c>
      <c r="R46" s="27">
        <v>544.82000000000005</v>
      </c>
      <c r="S46" s="26">
        <f t="shared" si="4"/>
        <v>4.3671930672553509</v>
      </c>
      <c r="T46" s="27">
        <v>943.7</v>
      </c>
      <c r="U46" s="46">
        <f t="shared" si="5"/>
        <v>7.564553609575408</v>
      </c>
      <c r="V46" s="49">
        <f t="shared" si="6"/>
        <v>-2.1659095759035214</v>
      </c>
    </row>
    <row r="47" spans="1:22" hidden="1" outlineLevel="2">
      <c r="A47" s="1" t="s">
        <v>78</v>
      </c>
      <c r="B47" s="20" t="s">
        <v>79</v>
      </c>
      <c r="C47" s="20" t="s">
        <v>112</v>
      </c>
      <c r="D47" s="20" t="s">
        <v>109</v>
      </c>
      <c r="E47" s="21">
        <v>4592.1499999999996</v>
      </c>
      <c r="F47" s="21">
        <v>636.93989999999997</v>
      </c>
      <c r="G47" s="22">
        <f t="shared" si="0"/>
        <v>13.87018934486025</v>
      </c>
      <c r="H47" s="23">
        <v>113.7818</v>
      </c>
      <c r="I47" s="22">
        <f t="shared" si="1"/>
        <v>2.4777457182365561</v>
      </c>
      <c r="J47" s="23">
        <v>523.15809999999999</v>
      </c>
      <c r="K47" s="22">
        <f t="shared" si="2"/>
        <v>11.392443626623695</v>
      </c>
      <c r="L47" s="24">
        <v>70</v>
      </c>
      <c r="M47" s="25" t="s">
        <v>79</v>
      </c>
      <c r="N47" s="25" t="s">
        <v>109</v>
      </c>
      <c r="O47" s="25">
        <v>5051.51</v>
      </c>
      <c r="P47" s="25">
        <v>675</v>
      </c>
      <c r="Q47" s="26">
        <f t="shared" si="3"/>
        <v>13.362341161355713</v>
      </c>
      <c r="R47" s="27">
        <v>198.51</v>
      </c>
      <c r="S47" s="26">
        <f t="shared" si="4"/>
        <v>3.9297160650973666</v>
      </c>
      <c r="T47" s="27">
        <v>476.49</v>
      </c>
      <c r="U47" s="46">
        <f t="shared" si="5"/>
        <v>9.4326250962583469</v>
      </c>
      <c r="V47" s="49">
        <f t="shared" si="6"/>
        <v>0.50784818350453698</v>
      </c>
    </row>
    <row r="48" spans="1:22" hidden="1" outlineLevel="2">
      <c r="A48" s="1" t="s">
        <v>78</v>
      </c>
      <c r="B48" s="20" t="s">
        <v>79</v>
      </c>
      <c r="C48" s="20" t="s">
        <v>112</v>
      </c>
      <c r="D48" s="20" t="s">
        <v>110</v>
      </c>
      <c r="E48" s="21">
        <v>81.72</v>
      </c>
      <c r="F48" s="21">
        <v>6</v>
      </c>
      <c r="G48" s="22">
        <f t="shared" si="0"/>
        <v>7.3421439060205582</v>
      </c>
      <c r="H48" s="23">
        <v>0.5</v>
      </c>
      <c r="I48" s="22">
        <f t="shared" si="1"/>
        <v>0.61184532550171322</v>
      </c>
      <c r="J48" s="23">
        <v>5.5</v>
      </c>
      <c r="K48" s="22">
        <f t="shared" si="2"/>
        <v>6.7302985805188449</v>
      </c>
      <c r="L48" s="24">
        <v>70</v>
      </c>
      <c r="M48" s="25" t="s">
        <v>79</v>
      </c>
      <c r="N48" s="25" t="s">
        <v>110</v>
      </c>
      <c r="O48" s="25">
        <v>139.56</v>
      </c>
      <c r="P48" s="25">
        <v>1</v>
      </c>
      <c r="Q48" s="26">
        <f t="shared" si="3"/>
        <v>0.71653768988248778</v>
      </c>
      <c r="R48" s="27">
        <v>1</v>
      </c>
      <c r="S48" s="26">
        <f t="shared" si="4"/>
        <v>0.71653768988248778</v>
      </c>
      <c r="T48" s="27">
        <v>0</v>
      </c>
      <c r="U48" s="46">
        <f t="shared" si="5"/>
        <v>0</v>
      </c>
      <c r="V48" s="49">
        <f t="shared" si="6"/>
        <v>6.6256062161380704</v>
      </c>
    </row>
    <row r="49" spans="1:22" outlineLevel="1" collapsed="1">
      <c r="B49" s="28" t="s">
        <v>123</v>
      </c>
      <c r="C49" s="29" t="s">
        <v>112</v>
      </c>
      <c r="D49" s="20"/>
      <c r="E49" s="21">
        <f>SUBTOTAL(9,E42:E48)</f>
        <v>55397.01</v>
      </c>
      <c r="F49" s="21">
        <f>SUBTOTAL(9,F42:F48)</f>
        <v>5682.4079599999995</v>
      </c>
      <c r="G49" s="22">
        <f t="shared" si="0"/>
        <v>10.257607693989259</v>
      </c>
      <c r="H49" s="23">
        <f>SUBTOTAL(9,H42:H48)</f>
        <v>1933.4927599999999</v>
      </c>
      <c r="I49" s="22">
        <f t="shared" si="1"/>
        <v>3.4902475061379663</v>
      </c>
      <c r="J49" s="23">
        <f>SUBTOTAL(9,J42:J48)</f>
        <v>3748.9151999999999</v>
      </c>
      <c r="K49" s="22">
        <f t="shared" si="2"/>
        <v>6.7673601878512937</v>
      </c>
      <c r="L49" s="24"/>
      <c r="M49" s="25"/>
      <c r="N49" s="25"/>
      <c r="O49" s="25">
        <f>SUBTOTAL(9,O42:O48)</f>
        <v>51683.72</v>
      </c>
      <c r="P49" s="25">
        <f>SUBTOTAL(9,P42:P48)</f>
        <v>5590.8799999999992</v>
      </c>
      <c r="Q49" s="26">
        <f t="shared" si="3"/>
        <v>10.817487595707117</v>
      </c>
      <c r="R49" s="27">
        <f>SUBTOTAL(9,R42:R48)</f>
        <v>2038.18</v>
      </c>
      <c r="S49" s="26">
        <f t="shared" si="4"/>
        <v>3.9435628859532557</v>
      </c>
      <c r="T49" s="27">
        <f>SUBTOTAL(9,T42:T48)</f>
        <v>3552.7</v>
      </c>
      <c r="U49" s="46">
        <f t="shared" si="5"/>
        <v>6.8739247097538643</v>
      </c>
      <c r="V49" s="49">
        <f t="shared" si="6"/>
        <v>-0.55987990171785817</v>
      </c>
    </row>
    <row r="50" spans="1:22" hidden="1" outlineLevel="2">
      <c r="A50" s="1" t="s">
        <v>56</v>
      </c>
      <c r="B50" s="20" t="s">
        <v>57</v>
      </c>
      <c r="C50" s="20" t="s">
        <v>112</v>
      </c>
      <c r="D50" s="20" t="s">
        <v>104</v>
      </c>
      <c r="E50" s="21">
        <v>278.61</v>
      </c>
      <c r="F50" s="21">
        <v>15</v>
      </c>
      <c r="G50" s="22">
        <f t="shared" si="0"/>
        <v>5.3838699257025944</v>
      </c>
      <c r="H50" s="23">
        <v>10</v>
      </c>
      <c r="I50" s="22">
        <f t="shared" si="1"/>
        <v>3.5892466171350632</v>
      </c>
      <c r="J50" s="23">
        <v>5</v>
      </c>
      <c r="K50" s="22">
        <f t="shared" si="2"/>
        <v>1.7946233085675316</v>
      </c>
      <c r="L50" s="24">
        <v>52</v>
      </c>
      <c r="M50" s="25" t="s">
        <v>57</v>
      </c>
      <c r="N50" s="25" t="s">
        <v>104</v>
      </c>
      <c r="O50" s="25">
        <v>0</v>
      </c>
      <c r="P50" s="25">
        <v>0</v>
      </c>
      <c r="Q50" s="26">
        <v>0</v>
      </c>
      <c r="R50" s="27">
        <v>0</v>
      </c>
      <c r="S50" s="26">
        <v>0</v>
      </c>
      <c r="T50" s="27">
        <v>0</v>
      </c>
      <c r="U50" s="46">
        <v>0</v>
      </c>
      <c r="V50" s="49">
        <f t="shared" si="6"/>
        <v>5.3838699257025944</v>
      </c>
    </row>
    <row r="51" spans="1:22" hidden="1" outlineLevel="2">
      <c r="A51" s="1" t="s">
        <v>56</v>
      </c>
      <c r="B51" s="20" t="s">
        <v>57</v>
      </c>
      <c r="C51" s="20" t="s">
        <v>112</v>
      </c>
      <c r="D51" s="20" t="s">
        <v>105</v>
      </c>
      <c r="E51" s="21">
        <v>10987.08</v>
      </c>
      <c r="F51" s="21">
        <v>821.13213399999995</v>
      </c>
      <c r="G51" s="22">
        <f t="shared" si="0"/>
        <v>7.473615683147842</v>
      </c>
      <c r="H51" s="23">
        <v>400.515334</v>
      </c>
      <c r="I51" s="22">
        <f t="shared" si="1"/>
        <v>3.6453300968046105</v>
      </c>
      <c r="J51" s="23">
        <v>420.61680000000001</v>
      </c>
      <c r="K51" s="22">
        <f t="shared" si="2"/>
        <v>3.8282855863432323</v>
      </c>
      <c r="L51" s="24">
        <v>52</v>
      </c>
      <c r="M51" s="25" t="s">
        <v>57</v>
      </c>
      <c r="N51" s="25" t="s">
        <v>105</v>
      </c>
      <c r="O51" s="25">
        <v>9107.5499999999993</v>
      </c>
      <c r="P51" s="25">
        <v>617.44000000000005</v>
      </c>
      <c r="Q51" s="26">
        <f t="shared" si="3"/>
        <v>6.7794302529220278</v>
      </c>
      <c r="R51" s="27">
        <v>290.39999999999998</v>
      </c>
      <c r="S51" s="26">
        <f t="shared" si="4"/>
        <v>3.1885633348156199</v>
      </c>
      <c r="T51" s="27">
        <v>327.04000000000002</v>
      </c>
      <c r="U51" s="46">
        <f t="shared" si="5"/>
        <v>3.590866918106407</v>
      </c>
      <c r="V51" s="49">
        <f t="shared" si="6"/>
        <v>0.69418543022581414</v>
      </c>
    </row>
    <row r="52" spans="1:22" hidden="1" outlineLevel="2">
      <c r="A52" s="1" t="s">
        <v>56</v>
      </c>
      <c r="B52" s="20" t="s">
        <v>57</v>
      </c>
      <c r="C52" s="20" t="s">
        <v>112</v>
      </c>
      <c r="D52" s="20" t="s">
        <v>106</v>
      </c>
      <c r="E52" s="21">
        <v>16363.12</v>
      </c>
      <c r="F52" s="21">
        <v>1920.4115039999999</v>
      </c>
      <c r="G52" s="22">
        <f t="shared" si="0"/>
        <v>11.736218422892454</v>
      </c>
      <c r="H52" s="23">
        <v>588.60731099999998</v>
      </c>
      <c r="I52" s="22">
        <f t="shared" si="1"/>
        <v>3.5971581886583972</v>
      </c>
      <c r="J52" s="23">
        <v>1331.8041929999999</v>
      </c>
      <c r="K52" s="22">
        <f t="shared" si="2"/>
        <v>8.1390602342340586</v>
      </c>
      <c r="L52" s="24">
        <v>52</v>
      </c>
      <c r="M52" s="25" t="s">
        <v>57</v>
      </c>
      <c r="N52" s="25" t="s">
        <v>106</v>
      </c>
      <c r="O52" s="25">
        <v>15112.62</v>
      </c>
      <c r="P52" s="25">
        <v>1841.57</v>
      </c>
      <c r="Q52" s="26">
        <f t="shared" si="3"/>
        <v>12.185643521771869</v>
      </c>
      <c r="R52" s="27">
        <v>616.45000000000005</v>
      </c>
      <c r="S52" s="26">
        <f t="shared" si="4"/>
        <v>4.079041225148254</v>
      </c>
      <c r="T52" s="27">
        <v>1225.1099999999999</v>
      </c>
      <c r="U52" s="46">
        <f t="shared" si="5"/>
        <v>8.1065361267602825</v>
      </c>
      <c r="V52" s="49">
        <f t="shared" si="6"/>
        <v>-0.44942509887941462</v>
      </c>
    </row>
    <row r="53" spans="1:22" hidden="1" outlineLevel="2">
      <c r="A53" s="1" t="s">
        <v>56</v>
      </c>
      <c r="B53" s="20" t="s">
        <v>57</v>
      </c>
      <c r="C53" s="20" t="s">
        <v>112</v>
      </c>
      <c r="D53" s="20" t="s">
        <v>107</v>
      </c>
      <c r="E53" s="21">
        <v>9224.9599999999991</v>
      </c>
      <c r="F53" s="21">
        <v>812.3845</v>
      </c>
      <c r="G53" s="22">
        <f t="shared" si="0"/>
        <v>8.8063742281809354</v>
      </c>
      <c r="H53" s="23">
        <v>290.07740000000001</v>
      </c>
      <c r="I53" s="22">
        <f t="shared" si="1"/>
        <v>3.1444840953239912</v>
      </c>
      <c r="J53" s="23">
        <v>522.30709999999999</v>
      </c>
      <c r="K53" s="22">
        <f t="shared" si="2"/>
        <v>5.6618901328569446</v>
      </c>
      <c r="L53" s="24">
        <v>52</v>
      </c>
      <c r="M53" s="25" t="s">
        <v>57</v>
      </c>
      <c r="N53" s="25" t="s">
        <v>107</v>
      </c>
      <c r="O53" s="25">
        <v>8006.47</v>
      </c>
      <c r="P53" s="25">
        <v>851.95</v>
      </c>
      <c r="Q53" s="26">
        <f t="shared" si="3"/>
        <v>10.640769277846541</v>
      </c>
      <c r="R53" s="27">
        <v>373.94</v>
      </c>
      <c r="S53" s="26">
        <f t="shared" si="4"/>
        <v>4.6704727551592651</v>
      </c>
      <c r="T53" s="27">
        <v>478.01</v>
      </c>
      <c r="U53" s="46">
        <f t="shared" si="5"/>
        <v>5.9702965226872768</v>
      </c>
      <c r="V53" s="49">
        <f t="shared" si="6"/>
        <v>-1.8343950496656056</v>
      </c>
    </row>
    <row r="54" spans="1:22" hidden="1" outlineLevel="2">
      <c r="A54" s="1" t="s">
        <v>56</v>
      </c>
      <c r="B54" s="20" t="s">
        <v>57</v>
      </c>
      <c r="C54" s="20" t="s">
        <v>112</v>
      </c>
      <c r="D54" s="20" t="s">
        <v>108</v>
      </c>
      <c r="E54" s="21">
        <v>7040.56</v>
      </c>
      <c r="F54" s="21">
        <v>871.09950000000003</v>
      </c>
      <c r="G54" s="22">
        <f t="shared" si="0"/>
        <v>12.37258826002477</v>
      </c>
      <c r="H54" s="23">
        <v>202.8699</v>
      </c>
      <c r="I54" s="22">
        <f t="shared" si="1"/>
        <v>2.8814455100162486</v>
      </c>
      <c r="J54" s="23">
        <v>668.2296</v>
      </c>
      <c r="K54" s="22">
        <f t="shared" si="2"/>
        <v>9.4911427500085228</v>
      </c>
      <c r="L54" s="24">
        <v>52</v>
      </c>
      <c r="M54" s="25" t="s">
        <v>57</v>
      </c>
      <c r="N54" s="25" t="s">
        <v>108</v>
      </c>
      <c r="O54" s="25">
        <v>6513.83</v>
      </c>
      <c r="P54" s="25">
        <v>762.21</v>
      </c>
      <c r="Q54" s="26">
        <f t="shared" si="3"/>
        <v>11.701410690791747</v>
      </c>
      <c r="R54" s="27">
        <v>217.85</v>
      </c>
      <c r="S54" s="26">
        <f t="shared" si="4"/>
        <v>3.3444225593851851</v>
      </c>
      <c r="T54" s="27">
        <v>544.36</v>
      </c>
      <c r="U54" s="46">
        <f t="shared" si="5"/>
        <v>8.3569881314065615</v>
      </c>
      <c r="V54" s="49">
        <f t="shared" si="6"/>
        <v>0.67117756923302352</v>
      </c>
    </row>
    <row r="55" spans="1:22" hidden="1" outlineLevel="2">
      <c r="A55" s="1" t="s">
        <v>56</v>
      </c>
      <c r="B55" s="20" t="s">
        <v>57</v>
      </c>
      <c r="C55" s="20" t="s">
        <v>112</v>
      </c>
      <c r="D55" s="20" t="s">
        <v>109</v>
      </c>
      <c r="E55" s="21">
        <v>3376.77</v>
      </c>
      <c r="F55" s="21">
        <v>384.45650000000001</v>
      </c>
      <c r="G55" s="22">
        <f t="shared" si="0"/>
        <v>11.385332729205722</v>
      </c>
      <c r="H55" s="23">
        <v>138.63669999999999</v>
      </c>
      <c r="I55" s="22">
        <f t="shared" si="1"/>
        <v>4.1056009144833672</v>
      </c>
      <c r="J55" s="23">
        <v>245.81979999999999</v>
      </c>
      <c r="K55" s="22">
        <f t="shared" si="2"/>
        <v>7.2797318147223526</v>
      </c>
      <c r="L55" s="24">
        <v>52</v>
      </c>
      <c r="M55" s="25" t="s">
        <v>57</v>
      </c>
      <c r="N55" s="25" t="s">
        <v>109</v>
      </c>
      <c r="O55" s="25">
        <v>3877.89</v>
      </c>
      <c r="P55" s="25">
        <v>565.74</v>
      </c>
      <c r="Q55" s="26">
        <f t="shared" si="3"/>
        <v>14.588861468478992</v>
      </c>
      <c r="R55" s="27">
        <v>137.58000000000001</v>
      </c>
      <c r="S55" s="26">
        <f t="shared" si="4"/>
        <v>3.5478056365704034</v>
      </c>
      <c r="T55" s="27">
        <v>428.16</v>
      </c>
      <c r="U55" s="46">
        <f t="shared" si="5"/>
        <v>11.04105583190859</v>
      </c>
      <c r="V55" s="49">
        <f t="shared" si="6"/>
        <v>-3.2035287392732705</v>
      </c>
    </row>
    <row r="56" spans="1:22" hidden="1" outlineLevel="2">
      <c r="A56" s="1" t="s">
        <v>56</v>
      </c>
      <c r="B56" s="20" t="s">
        <v>57</v>
      </c>
      <c r="C56" s="20" t="s">
        <v>112</v>
      </c>
      <c r="D56" s="20" t="s">
        <v>110</v>
      </c>
      <c r="E56" s="21">
        <v>156.31</v>
      </c>
      <c r="F56" s="21">
        <v>0</v>
      </c>
      <c r="G56" s="22">
        <f t="shared" si="0"/>
        <v>0</v>
      </c>
      <c r="H56" s="23">
        <v>0</v>
      </c>
      <c r="I56" s="22">
        <f t="shared" si="1"/>
        <v>0</v>
      </c>
      <c r="J56" s="23">
        <v>0</v>
      </c>
      <c r="K56" s="22">
        <f t="shared" si="2"/>
        <v>0</v>
      </c>
      <c r="L56" s="24">
        <v>52</v>
      </c>
      <c r="M56" s="25" t="s">
        <v>57</v>
      </c>
      <c r="N56" s="25" t="s">
        <v>110</v>
      </c>
      <c r="O56" s="25">
        <v>254.06</v>
      </c>
      <c r="P56" s="25">
        <v>12.18</v>
      </c>
      <c r="Q56" s="26">
        <f t="shared" si="3"/>
        <v>4.7941431157994172</v>
      </c>
      <c r="R56" s="27">
        <v>4.9000000000000004</v>
      </c>
      <c r="S56" s="26">
        <f t="shared" si="4"/>
        <v>1.9286782649767773</v>
      </c>
      <c r="T56" s="27">
        <v>7.28</v>
      </c>
      <c r="U56" s="46">
        <f t="shared" si="5"/>
        <v>2.8654648508226401</v>
      </c>
      <c r="V56" s="49">
        <f t="shared" si="6"/>
        <v>-4.7941431157994172</v>
      </c>
    </row>
    <row r="57" spans="1:22" outlineLevel="1" collapsed="1">
      <c r="B57" s="28" t="s">
        <v>124</v>
      </c>
      <c r="C57" s="29" t="s">
        <v>112</v>
      </c>
      <c r="D57" s="20"/>
      <c r="E57" s="21">
        <f>SUBTOTAL(9,E50:E56)</f>
        <v>47427.409999999996</v>
      </c>
      <c r="F57" s="21">
        <f>SUBTOTAL(9,F50:F56)</f>
        <v>4824.4841380000007</v>
      </c>
      <c r="G57" s="22">
        <f t="shared" si="0"/>
        <v>10.172354210360636</v>
      </c>
      <c r="H57" s="23">
        <f>SUBTOTAL(9,H50:H56)</f>
        <v>1630.706645</v>
      </c>
      <c r="I57" s="22">
        <f t="shared" si="1"/>
        <v>3.438321099549817</v>
      </c>
      <c r="J57" s="23">
        <f>SUBTOTAL(9,J50:J56)</f>
        <v>3193.7774929999996</v>
      </c>
      <c r="K57" s="22">
        <f t="shared" si="2"/>
        <v>6.7340331108108158</v>
      </c>
      <c r="L57" s="24"/>
      <c r="M57" s="25"/>
      <c r="N57" s="25"/>
      <c r="O57" s="25">
        <f>SUBTOTAL(9,O50:O56)</f>
        <v>42872.42</v>
      </c>
      <c r="P57" s="25">
        <f>SUBTOTAL(9,P50:P56)</f>
        <v>4651.09</v>
      </c>
      <c r="Q57" s="26">
        <f t="shared" si="3"/>
        <v>10.84867614191128</v>
      </c>
      <c r="R57" s="27">
        <f>SUBTOTAL(9,R50:R56)</f>
        <v>1641.12</v>
      </c>
      <c r="S57" s="26">
        <f t="shared" si="4"/>
        <v>3.8279154757300851</v>
      </c>
      <c r="T57" s="27">
        <f>SUBTOTAL(9,T50:T56)</f>
        <v>3009.96</v>
      </c>
      <c r="U57" s="46">
        <f t="shared" si="5"/>
        <v>7.0207373411624543</v>
      </c>
      <c r="V57" s="49">
        <f t="shared" si="6"/>
        <v>-0.67632193155064435</v>
      </c>
    </row>
    <row r="58" spans="1:22" hidden="1" outlineLevel="2">
      <c r="A58" s="1" t="s">
        <v>10</v>
      </c>
      <c r="B58" s="20" t="s">
        <v>11</v>
      </c>
      <c r="C58" s="20" t="s">
        <v>112</v>
      </c>
      <c r="D58" s="20" t="s">
        <v>104</v>
      </c>
      <c r="E58" s="21">
        <v>517</v>
      </c>
      <c r="F58" s="21">
        <v>15</v>
      </c>
      <c r="G58" s="22">
        <f t="shared" si="0"/>
        <v>2.9013539651837523</v>
      </c>
      <c r="H58" s="23">
        <v>15</v>
      </c>
      <c r="I58" s="22">
        <f t="shared" si="1"/>
        <v>2.9013539651837523</v>
      </c>
      <c r="J58" s="23">
        <v>0</v>
      </c>
      <c r="K58" s="22">
        <f t="shared" si="2"/>
        <v>0</v>
      </c>
      <c r="L58" s="24">
        <v>11</v>
      </c>
      <c r="M58" s="25" t="s">
        <v>11</v>
      </c>
      <c r="N58" s="25" t="s">
        <v>104</v>
      </c>
      <c r="O58" s="25">
        <v>366</v>
      </c>
      <c r="P58" s="25">
        <v>9</v>
      </c>
      <c r="Q58" s="26">
        <f t="shared" si="3"/>
        <v>2.459016393442623</v>
      </c>
      <c r="R58" s="27">
        <v>9</v>
      </c>
      <c r="S58" s="26">
        <f t="shared" si="4"/>
        <v>2.459016393442623</v>
      </c>
      <c r="T58" s="27">
        <v>0</v>
      </c>
      <c r="U58" s="46">
        <f t="shared" si="5"/>
        <v>0</v>
      </c>
      <c r="V58" s="49">
        <f t="shared" si="6"/>
        <v>0.44233757174112931</v>
      </c>
    </row>
    <row r="59" spans="1:22" hidden="1" outlineLevel="2">
      <c r="A59" s="1" t="s">
        <v>10</v>
      </c>
      <c r="B59" s="20" t="s">
        <v>11</v>
      </c>
      <c r="C59" s="20" t="s">
        <v>112</v>
      </c>
      <c r="D59" s="20" t="s">
        <v>105</v>
      </c>
      <c r="E59" s="21">
        <v>12179.92</v>
      </c>
      <c r="F59" s="21">
        <v>807.02409999999998</v>
      </c>
      <c r="G59" s="22">
        <f t="shared" si="0"/>
        <v>6.6258571484870181</v>
      </c>
      <c r="H59" s="23">
        <v>360.84390000000002</v>
      </c>
      <c r="I59" s="22">
        <f t="shared" si="1"/>
        <v>2.9626130549297534</v>
      </c>
      <c r="J59" s="23">
        <v>446.18020000000001</v>
      </c>
      <c r="K59" s="22">
        <f t="shared" si="2"/>
        <v>3.6632440935572652</v>
      </c>
      <c r="L59" s="24">
        <v>11</v>
      </c>
      <c r="M59" s="25" t="s">
        <v>11</v>
      </c>
      <c r="N59" s="25" t="s">
        <v>105</v>
      </c>
      <c r="O59" s="25">
        <v>9850.4599999999991</v>
      </c>
      <c r="P59" s="25">
        <v>789.22</v>
      </c>
      <c r="Q59" s="26">
        <f t="shared" si="3"/>
        <v>8.0120116217922828</v>
      </c>
      <c r="R59" s="27">
        <v>472.84</v>
      </c>
      <c r="S59" s="26">
        <f t="shared" si="4"/>
        <v>4.8001819204382334</v>
      </c>
      <c r="T59" s="27">
        <v>316.38</v>
      </c>
      <c r="U59" s="46">
        <f t="shared" si="5"/>
        <v>3.2118297013540489</v>
      </c>
      <c r="V59" s="49">
        <f t="shared" si="6"/>
        <v>-1.3861544733052646</v>
      </c>
    </row>
    <row r="60" spans="1:22" hidden="1" outlineLevel="2">
      <c r="A60" s="1" t="s">
        <v>10</v>
      </c>
      <c r="B60" s="20" t="s">
        <v>11</v>
      </c>
      <c r="C60" s="20" t="s">
        <v>112</v>
      </c>
      <c r="D60" s="20" t="s">
        <v>106</v>
      </c>
      <c r="E60" s="21">
        <v>21506.81</v>
      </c>
      <c r="F60" s="21">
        <v>2591.6178329999998</v>
      </c>
      <c r="G60" s="22">
        <f t="shared" si="0"/>
        <v>12.050219595560661</v>
      </c>
      <c r="H60" s="23">
        <v>715.06203300000004</v>
      </c>
      <c r="I60" s="22">
        <f t="shared" si="1"/>
        <v>3.3248168045377255</v>
      </c>
      <c r="J60" s="23">
        <v>1876.5558000000001</v>
      </c>
      <c r="K60" s="22">
        <f t="shared" si="2"/>
        <v>8.7254027910229368</v>
      </c>
      <c r="L60" s="24">
        <v>11</v>
      </c>
      <c r="M60" s="25" t="s">
        <v>11</v>
      </c>
      <c r="N60" s="25" t="s">
        <v>106</v>
      </c>
      <c r="O60" s="25">
        <v>20283.02</v>
      </c>
      <c r="P60" s="25">
        <v>1933.36</v>
      </c>
      <c r="Q60" s="26">
        <f t="shared" si="3"/>
        <v>9.5319138865908535</v>
      </c>
      <c r="R60" s="27">
        <v>739.54</v>
      </c>
      <c r="S60" s="26">
        <f t="shared" si="4"/>
        <v>3.6461039825430333</v>
      </c>
      <c r="T60" s="27">
        <v>1193.82</v>
      </c>
      <c r="U60" s="46">
        <f t="shared" si="5"/>
        <v>5.8858099040478189</v>
      </c>
      <c r="V60" s="49">
        <f t="shared" si="6"/>
        <v>2.5183057089698071</v>
      </c>
    </row>
    <row r="61" spans="1:22" hidden="1" outlineLevel="2">
      <c r="A61" s="1" t="s">
        <v>10</v>
      </c>
      <c r="B61" s="20" t="s">
        <v>11</v>
      </c>
      <c r="C61" s="20" t="s">
        <v>112</v>
      </c>
      <c r="D61" s="20" t="s">
        <v>107</v>
      </c>
      <c r="E61" s="21">
        <v>20746.349999999999</v>
      </c>
      <c r="F61" s="21">
        <v>2576.163051</v>
      </c>
      <c r="G61" s="22">
        <f t="shared" si="0"/>
        <v>12.417427889725181</v>
      </c>
      <c r="H61" s="23">
        <v>803.60186699999997</v>
      </c>
      <c r="I61" s="22">
        <f t="shared" si="1"/>
        <v>3.8734614377950818</v>
      </c>
      <c r="J61" s="23">
        <v>1772.5611839999999</v>
      </c>
      <c r="K61" s="22">
        <f t="shared" si="2"/>
        <v>8.543966451930098</v>
      </c>
      <c r="L61" s="24">
        <v>11</v>
      </c>
      <c r="M61" s="25" t="s">
        <v>11</v>
      </c>
      <c r="N61" s="25" t="s">
        <v>107</v>
      </c>
      <c r="O61" s="25">
        <v>18373.79</v>
      </c>
      <c r="P61" s="25">
        <v>1903.55</v>
      </c>
      <c r="Q61" s="26">
        <f t="shared" si="3"/>
        <v>10.360138000924142</v>
      </c>
      <c r="R61" s="27">
        <v>752.19</v>
      </c>
      <c r="S61" s="26">
        <f t="shared" si="4"/>
        <v>4.0938205998871213</v>
      </c>
      <c r="T61" s="27">
        <v>1151.3599999999999</v>
      </c>
      <c r="U61" s="46">
        <f t="shared" si="5"/>
        <v>6.2663174010370195</v>
      </c>
      <c r="V61" s="49">
        <f t="shared" si="6"/>
        <v>2.0572898888010389</v>
      </c>
    </row>
    <row r="62" spans="1:22" hidden="1" outlineLevel="2">
      <c r="A62" s="1" t="s">
        <v>10</v>
      </c>
      <c r="B62" s="20" t="s">
        <v>11</v>
      </c>
      <c r="C62" s="20" t="s">
        <v>112</v>
      </c>
      <c r="D62" s="20" t="s">
        <v>108</v>
      </c>
      <c r="E62" s="21">
        <v>19477.009999999998</v>
      </c>
      <c r="F62" s="21">
        <v>2051.3505</v>
      </c>
      <c r="G62" s="22">
        <f t="shared" si="0"/>
        <v>10.532163304326486</v>
      </c>
      <c r="H62" s="23">
        <v>682.7364</v>
      </c>
      <c r="I62" s="22">
        <f t="shared" si="1"/>
        <v>3.5053450195897629</v>
      </c>
      <c r="J62" s="23">
        <v>1368.6141</v>
      </c>
      <c r="K62" s="22">
        <f t="shared" si="2"/>
        <v>7.0268182847367235</v>
      </c>
      <c r="L62" s="24">
        <v>11</v>
      </c>
      <c r="M62" s="25" t="s">
        <v>11</v>
      </c>
      <c r="N62" s="25" t="s">
        <v>108</v>
      </c>
      <c r="O62" s="25">
        <v>18957.43</v>
      </c>
      <c r="P62" s="25">
        <v>2582.5300000000002</v>
      </c>
      <c r="Q62" s="26">
        <f t="shared" si="3"/>
        <v>13.622785367003862</v>
      </c>
      <c r="R62" s="27">
        <v>746.29</v>
      </c>
      <c r="S62" s="26">
        <f t="shared" si="4"/>
        <v>3.9366623007443518</v>
      </c>
      <c r="T62" s="27">
        <v>1836.24</v>
      </c>
      <c r="U62" s="46">
        <f t="shared" si="5"/>
        <v>9.6861230662595084</v>
      </c>
      <c r="V62" s="49">
        <f t="shared" si="6"/>
        <v>-3.0906220626773759</v>
      </c>
    </row>
    <row r="63" spans="1:22" hidden="1" outlineLevel="2">
      <c r="A63" s="1" t="s">
        <v>10</v>
      </c>
      <c r="B63" s="20" t="s">
        <v>11</v>
      </c>
      <c r="C63" s="20" t="s">
        <v>112</v>
      </c>
      <c r="D63" s="20" t="s">
        <v>109</v>
      </c>
      <c r="E63" s="21">
        <v>6482.55</v>
      </c>
      <c r="F63" s="21">
        <v>960.57555300000001</v>
      </c>
      <c r="G63" s="22">
        <f t="shared" si="0"/>
        <v>14.817865700997293</v>
      </c>
      <c r="H63" s="23">
        <v>289.18150000000003</v>
      </c>
      <c r="I63" s="22">
        <f t="shared" si="1"/>
        <v>4.4609220137137395</v>
      </c>
      <c r="J63" s="23">
        <v>671.39405299999999</v>
      </c>
      <c r="K63" s="22">
        <f t="shared" si="2"/>
        <v>10.356943687283554</v>
      </c>
      <c r="L63" s="24">
        <v>11</v>
      </c>
      <c r="M63" s="25" t="s">
        <v>11</v>
      </c>
      <c r="N63" s="25" t="s">
        <v>109</v>
      </c>
      <c r="O63" s="25">
        <v>6921.04</v>
      </c>
      <c r="P63" s="25">
        <v>950.9</v>
      </c>
      <c r="Q63" s="26">
        <f t="shared" si="3"/>
        <v>13.73926461919018</v>
      </c>
      <c r="R63" s="27">
        <v>294.5</v>
      </c>
      <c r="S63" s="26">
        <f t="shared" si="4"/>
        <v>4.2551408458844335</v>
      </c>
      <c r="T63" s="27">
        <v>656.4</v>
      </c>
      <c r="U63" s="46">
        <f t="shared" si="5"/>
        <v>9.4841237733057469</v>
      </c>
      <c r="V63" s="49">
        <f t="shared" si="6"/>
        <v>1.078601081807113</v>
      </c>
    </row>
    <row r="64" spans="1:22" hidden="1" outlineLevel="2">
      <c r="A64" s="1" t="s">
        <v>10</v>
      </c>
      <c r="B64" s="20" t="s">
        <v>11</v>
      </c>
      <c r="C64" s="20" t="s">
        <v>112</v>
      </c>
      <c r="D64" s="20" t="s">
        <v>110</v>
      </c>
      <c r="E64" s="21">
        <v>134.33000000000001</v>
      </c>
      <c r="F64" s="21">
        <v>0</v>
      </c>
      <c r="G64" s="22">
        <f t="shared" si="0"/>
        <v>0</v>
      </c>
      <c r="H64" s="23">
        <v>0</v>
      </c>
      <c r="I64" s="22">
        <f t="shared" si="1"/>
        <v>0</v>
      </c>
      <c r="J64" s="23">
        <v>0</v>
      </c>
      <c r="K64" s="22">
        <f t="shared" si="2"/>
        <v>0</v>
      </c>
      <c r="L64" s="24">
        <v>11</v>
      </c>
      <c r="M64" s="25" t="s">
        <v>11</v>
      </c>
      <c r="N64" s="25" t="s">
        <v>110</v>
      </c>
      <c r="O64" s="25">
        <v>123.66</v>
      </c>
      <c r="P64" s="25">
        <v>8</v>
      </c>
      <c r="Q64" s="26">
        <f t="shared" si="3"/>
        <v>6.4693514475173863</v>
      </c>
      <c r="R64" s="27">
        <v>8</v>
      </c>
      <c r="S64" s="26">
        <f t="shared" si="4"/>
        <v>6.4693514475173863</v>
      </c>
      <c r="T64" s="27">
        <v>0</v>
      </c>
      <c r="U64" s="46">
        <f t="shared" si="5"/>
        <v>0</v>
      </c>
      <c r="V64" s="49">
        <f t="shared" si="6"/>
        <v>-6.4693514475173863</v>
      </c>
    </row>
    <row r="65" spans="1:22" outlineLevel="1" collapsed="1">
      <c r="B65" s="28" t="s">
        <v>125</v>
      </c>
      <c r="C65" s="29" t="s">
        <v>112</v>
      </c>
      <c r="D65" s="20"/>
      <c r="E65" s="21">
        <f>SUBTOTAL(9,E58:E64)</f>
        <v>81043.97</v>
      </c>
      <c r="F65" s="21">
        <f>SUBTOTAL(9,F58:F64)</f>
        <v>9001.7310370000014</v>
      </c>
      <c r="G65" s="22">
        <f t="shared" si="0"/>
        <v>11.107218756682331</v>
      </c>
      <c r="H65" s="23">
        <f>SUBTOTAL(9,H58:H64)</f>
        <v>2866.4257000000002</v>
      </c>
      <c r="I65" s="22">
        <f t="shared" si="1"/>
        <v>3.5368772038191119</v>
      </c>
      <c r="J65" s="23">
        <f>SUBTOTAL(9,J58:J64)</f>
        <v>6135.3053369999998</v>
      </c>
      <c r="K65" s="22">
        <f t="shared" si="2"/>
        <v>7.5703415528632174</v>
      </c>
      <c r="L65" s="24"/>
      <c r="M65" s="25"/>
      <c r="N65" s="25"/>
      <c r="O65" s="25">
        <f>SUBTOTAL(9,O58:O64)</f>
        <v>74875.400000000009</v>
      </c>
      <c r="P65" s="25">
        <f>SUBTOTAL(9,P58:P64)</f>
        <v>8176.5599999999995</v>
      </c>
      <c r="Q65" s="26">
        <f t="shared" si="3"/>
        <v>10.92022212903036</v>
      </c>
      <c r="R65" s="27">
        <f>SUBTOTAL(9,R58:R64)</f>
        <v>3022.3599999999997</v>
      </c>
      <c r="S65" s="26">
        <f t="shared" si="4"/>
        <v>4.036519337459298</v>
      </c>
      <c r="T65" s="27">
        <f>SUBTOTAL(9,T58:T64)</f>
        <v>5154.1999999999989</v>
      </c>
      <c r="U65" s="46">
        <f t="shared" si="5"/>
        <v>6.8837027915710607</v>
      </c>
      <c r="V65" s="49">
        <f t="shared" si="6"/>
        <v>0.18699662765197012</v>
      </c>
    </row>
    <row r="66" spans="1:22" hidden="1" outlineLevel="2">
      <c r="A66" s="1" t="s">
        <v>76</v>
      </c>
      <c r="B66" s="20" t="s">
        <v>77</v>
      </c>
      <c r="C66" s="20" t="s">
        <v>112</v>
      </c>
      <c r="D66" s="20" t="s">
        <v>104</v>
      </c>
      <c r="E66" s="21">
        <v>270.76</v>
      </c>
      <c r="F66" s="21">
        <v>23</v>
      </c>
      <c r="G66" s="22">
        <f t="shared" si="0"/>
        <v>8.4946077707194565</v>
      </c>
      <c r="H66" s="23">
        <v>13</v>
      </c>
      <c r="I66" s="22">
        <f t="shared" si="1"/>
        <v>4.8013000443196931</v>
      </c>
      <c r="J66" s="23">
        <v>10</v>
      </c>
      <c r="K66" s="22">
        <f t="shared" si="2"/>
        <v>3.6933077263997638</v>
      </c>
      <c r="L66" s="24">
        <v>69</v>
      </c>
      <c r="M66" s="25" t="s">
        <v>77</v>
      </c>
      <c r="N66" s="25" t="s">
        <v>104</v>
      </c>
      <c r="O66" s="25">
        <v>61</v>
      </c>
      <c r="P66" s="25">
        <v>4</v>
      </c>
      <c r="Q66" s="26">
        <f t="shared" si="3"/>
        <v>6.557377049180328</v>
      </c>
      <c r="R66" s="27">
        <v>4</v>
      </c>
      <c r="S66" s="26">
        <f t="shared" si="4"/>
        <v>6.557377049180328</v>
      </c>
      <c r="T66" s="27">
        <v>0</v>
      </c>
      <c r="U66" s="46">
        <f t="shared" si="5"/>
        <v>0</v>
      </c>
      <c r="V66" s="49">
        <f t="shared" si="6"/>
        <v>1.9372307215391285</v>
      </c>
    </row>
    <row r="67" spans="1:22" hidden="1" outlineLevel="2">
      <c r="A67" s="1" t="s">
        <v>76</v>
      </c>
      <c r="B67" s="20" t="s">
        <v>77</v>
      </c>
      <c r="C67" s="20" t="s">
        <v>112</v>
      </c>
      <c r="D67" s="20" t="s">
        <v>105</v>
      </c>
      <c r="E67" s="21">
        <v>10390.61</v>
      </c>
      <c r="F67" s="21">
        <v>691.93434999999999</v>
      </c>
      <c r="G67" s="22">
        <f t="shared" si="0"/>
        <v>6.659227417832061</v>
      </c>
      <c r="H67" s="23">
        <v>338.22890000000001</v>
      </c>
      <c r="I67" s="22">
        <f t="shared" si="1"/>
        <v>3.2551399773449297</v>
      </c>
      <c r="J67" s="23">
        <v>353.70544999999998</v>
      </c>
      <c r="K67" s="22">
        <f t="shared" si="2"/>
        <v>3.4040874404871317</v>
      </c>
      <c r="L67" s="24">
        <v>69</v>
      </c>
      <c r="M67" s="25" t="s">
        <v>77</v>
      </c>
      <c r="N67" s="25" t="s">
        <v>105</v>
      </c>
      <c r="O67" s="25">
        <v>7549.5</v>
      </c>
      <c r="P67" s="25">
        <v>906.19</v>
      </c>
      <c r="Q67" s="26">
        <f t="shared" si="3"/>
        <v>12.003311477581297</v>
      </c>
      <c r="R67" s="27">
        <v>270.98</v>
      </c>
      <c r="S67" s="26">
        <f t="shared" si="4"/>
        <v>3.5893767799192</v>
      </c>
      <c r="T67" s="27">
        <v>635.21</v>
      </c>
      <c r="U67" s="46">
        <f t="shared" si="5"/>
        <v>8.4139346976620963</v>
      </c>
      <c r="V67" s="49">
        <f t="shared" si="6"/>
        <v>-5.3440840597492363</v>
      </c>
    </row>
    <row r="68" spans="1:22" hidden="1" outlineLevel="2">
      <c r="A68" s="1" t="s">
        <v>76</v>
      </c>
      <c r="B68" s="20" t="s">
        <v>77</v>
      </c>
      <c r="C68" s="20" t="s">
        <v>112</v>
      </c>
      <c r="D68" s="20" t="s">
        <v>106</v>
      </c>
      <c r="E68" s="21">
        <v>14041.81</v>
      </c>
      <c r="F68" s="21">
        <v>1374.9155290000001</v>
      </c>
      <c r="G68" s="22">
        <f t="shared" si="0"/>
        <v>9.7915833428881331</v>
      </c>
      <c r="H68" s="23">
        <v>528.15329999999994</v>
      </c>
      <c r="I68" s="22">
        <f t="shared" si="1"/>
        <v>3.7612907452814128</v>
      </c>
      <c r="J68" s="23">
        <v>846.76222900000005</v>
      </c>
      <c r="K68" s="22">
        <f t="shared" si="2"/>
        <v>6.0302925976067199</v>
      </c>
      <c r="L68" s="24">
        <v>69</v>
      </c>
      <c r="M68" s="25" t="s">
        <v>77</v>
      </c>
      <c r="N68" s="25" t="s">
        <v>106</v>
      </c>
      <c r="O68" s="25">
        <v>12417.58</v>
      </c>
      <c r="P68" s="25">
        <v>1213.18</v>
      </c>
      <c r="Q68" s="26">
        <f t="shared" si="3"/>
        <v>9.7698585392644937</v>
      </c>
      <c r="R68" s="27">
        <v>406.6</v>
      </c>
      <c r="S68" s="26">
        <f t="shared" si="4"/>
        <v>3.2743900180228356</v>
      </c>
      <c r="T68" s="27">
        <v>806.59</v>
      </c>
      <c r="U68" s="46">
        <f t="shared" si="5"/>
        <v>6.495549052230789</v>
      </c>
      <c r="V68" s="49">
        <f t="shared" si="6"/>
        <v>2.1724803623639488E-2</v>
      </c>
    </row>
    <row r="69" spans="1:22" hidden="1" outlineLevel="2">
      <c r="A69" s="1" t="s">
        <v>76</v>
      </c>
      <c r="B69" s="20" t="s">
        <v>77</v>
      </c>
      <c r="C69" s="20" t="s">
        <v>112</v>
      </c>
      <c r="D69" s="20" t="s">
        <v>107</v>
      </c>
      <c r="E69" s="21">
        <v>13721.7</v>
      </c>
      <c r="F69" s="21">
        <v>1548.2095690000001</v>
      </c>
      <c r="G69" s="22">
        <f t="shared" si="0"/>
        <v>11.282928274193432</v>
      </c>
      <c r="H69" s="23">
        <v>421.98899999999998</v>
      </c>
      <c r="I69" s="22">
        <f t="shared" si="1"/>
        <v>3.0753405190318976</v>
      </c>
      <c r="J69" s="23">
        <v>1126.2205690000001</v>
      </c>
      <c r="K69" s="22">
        <f t="shared" si="2"/>
        <v>8.2075877551615335</v>
      </c>
      <c r="L69" s="24">
        <v>69</v>
      </c>
      <c r="M69" s="25" t="s">
        <v>77</v>
      </c>
      <c r="N69" s="25" t="s">
        <v>107</v>
      </c>
      <c r="O69" s="25">
        <v>12306.88</v>
      </c>
      <c r="P69" s="25">
        <v>1467.66</v>
      </c>
      <c r="Q69" s="26">
        <f t="shared" si="3"/>
        <v>11.925524584622586</v>
      </c>
      <c r="R69" s="27">
        <v>448.47</v>
      </c>
      <c r="S69" s="26">
        <f t="shared" si="4"/>
        <v>3.6440592579110223</v>
      </c>
      <c r="T69" s="27">
        <v>1019.18</v>
      </c>
      <c r="U69" s="46">
        <f t="shared" si="5"/>
        <v>8.2813840713487092</v>
      </c>
      <c r="V69" s="49">
        <f t="shared" si="6"/>
        <v>-0.64259631042915366</v>
      </c>
    </row>
    <row r="70" spans="1:22" hidden="1" outlineLevel="2">
      <c r="A70" s="1" t="s">
        <v>76</v>
      </c>
      <c r="B70" s="20" t="s">
        <v>77</v>
      </c>
      <c r="C70" s="20" t="s">
        <v>112</v>
      </c>
      <c r="D70" s="20" t="s">
        <v>108</v>
      </c>
      <c r="E70" s="21">
        <v>11635.7</v>
      </c>
      <c r="F70" s="21">
        <v>1450.1429000000001</v>
      </c>
      <c r="G70" s="22">
        <f t="shared" si="0"/>
        <v>12.462876320290141</v>
      </c>
      <c r="H70" s="23">
        <v>449.18880000000001</v>
      </c>
      <c r="I70" s="22">
        <f t="shared" si="1"/>
        <v>3.8604364155143225</v>
      </c>
      <c r="J70" s="23">
        <v>1000.9541</v>
      </c>
      <c r="K70" s="22">
        <f t="shared" si="2"/>
        <v>8.6024399047758191</v>
      </c>
      <c r="L70" s="24">
        <v>69</v>
      </c>
      <c r="M70" s="25" t="s">
        <v>77</v>
      </c>
      <c r="N70" s="25" t="s">
        <v>108</v>
      </c>
      <c r="O70" s="25">
        <v>10792.14</v>
      </c>
      <c r="P70" s="25">
        <v>1376.78</v>
      </c>
      <c r="Q70" s="26">
        <f t="shared" si="3"/>
        <v>12.757247404129302</v>
      </c>
      <c r="R70" s="27">
        <v>432.8</v>
      </c>
      <c r="S70" s="26">
        <f t="shared" si="4"/>
        <v>4.0103260335762885</v>
      </c>
      <c r="T70" s="27">
        <v>943.99</v>
      </c>
      <c r="U70" s="46">
        <f t="shared" si="5"/>
        <v>8.7470140305815161</v>
      </c>
      <c r="V70" s="49">
        <f t="shared" si="6"/>
        <v>-0.29437108383916133</v>
      </c>
    </row>
    <row r="71" spans="1:22" hidden="1" outlineLevel="2">
      <c r="A71" s="1" t="s">
        <v>76</v>
      </c>
      <c r="B71" s="20" t="s">
        <v>77</v>
      </c>
      <c r="C71" s="20" t="s">
        <v>112</v>
      </c>
      <c r="D71" s="20" t="s">
        <v>109</v>
      </c>
      <c r="E71" s="21">
        <v>4702.18</v>
      </c>
      <c r="F71" s="21">
        <v>448.80869999999999</v>
      </c>
      <c r="G71" s="22">
        <f t="shared" si="0"/>
        <v>9.5446941631328439</v>
      </c>
      <c r="H71" s="23">
        <v>134.7687</v>
      </c>
      <c r="I71" s="22">
        <f t="shared" si="1"/>
        <v>2.866089771127434</v>
      </c>
      <c r="J71" s="23">
        <v>314.04000000000002</v>
      </c>
      <c r="K71" s="22">
        <f t="shared" si="2"/>
        <v>6.6786043920054103</v>
      </c>
      <c r="L71" s="24">
        <v>69</v>
      </c>
      <c r="M71" s="25" t="s">
        <v>77</v>
      </c>
      <c r="N71" s="25" t="s">
        <v>109</v>
      </c>
      <c r="O71" s="25">
        <v>5096.07</v>
      </c>
      <c r="P71" s="25">
        <v>441.97</v>
      </c>
      <c r="Q71" s="26">
        <f t="shared" si="3"/>
        <v>8.672761559397733</v>
      </c>
      <c r="R71" s="27">
        <v>215.77</v>
      </c>
      <c r="S71" s="26">
        <f t="shared" si="4"/>
        <v>4.2340470205472061</v>
      </c>
      <c r="T71" s="27">
        <v>226.2</v>
      </c>
      <c r="U71" s="46">
        <f t="shared" si="5"/>
        <v>4.438714538850526</v>
      </c>
      <c r="V71" s="49">
        <f t="shared" si="6"/>
        <v>0.87193260373511094</v>
      </c>
    </row>
    <row r="72" spans="1:22" hidden="1" outlineLevel="2">
      <c r="A72" s="1" t="s">
        <v>76</v>
      </c>
      <c r="B72" s="20" t="s">
        <v>77</v>
      </c>
      <c r="C72" s="20" t="s">
        <v>112</v>
      </c>
      <c r="D72" s="20" t="s">
        <v>110</v>
      </c>
      <c r="E72" s="21">
        <v>214.98</v>
      </c>
      <c r="F72" s="21">
        <v>0</v>
      </c>
      <c r="G72" s="22">
        <f t="shared" si="0"/>
        <v>0</v>
      </c>
      <c r="H72" s="23">
        <v>0</v>
      </c>
      <c r="I72" s="22">
        <f t="shared" si="1"/>
        <v>0</v>
      </c>
      <c r="J72" s="23">
        <v>0</v>
      </c>
      <c r="K72" s="22">
        <f t="shared" si="2"/>
        <v>0</v>
      </c>
      <c r="L72" s="24">
        <v>69</v>
      </c>
      <c r="M72" s="25" t="s">
        <v>77</v>
      </c>
      <c r="N72" s="25" t="s">
        <v>110</v>
      </c>
      <c r="O72" s="25">
        <v>185.07</v>
      </c>
      <c r="P72" s="25">
        <v>0</v>
      </c>
      <c r="Q72" s="26">
        <f t="shared" si="3"/>
        <v>0</v>
      </c>
      <c r="R72" s="27">
        <v>0</v>
      </c>
      <c r="S72" s="26">
        <f t="shared" si="4"/>
        <v>0</v>
      </c>
      <c r="T72" s="27">
        <v>0</v>
      </c>
      <c r="U72" s="46">
        <f t="shared" si="5"/>
        <v>0</v>
      </c>
      <c r="V72" s="49">
        <f t="shared" si="6"/>
        <v>0</v>
      </c>
    </row>
    <row r="73" spans="1:22" outlineLevel="1" collapsed="1">
      <c r="B73" s="28" t="s">
        <v>126</v>
      </c>
      <c r="C73" s="29" t="s">
        <v>112</v>
      </c>
      <c r="D73" s="20"/>
      <c r="E73" s="21">
        <f>SUBTOTAL(9,E66:E72)</f>
        <v>54977.740000000005</v>
      </c>
      <c r="F73" s="21">
        <f>SUBTOTAL(9,F66:F72)</f>
        <v>5537.0110480000003</v>
      </c>
      <c r="G73" s="22">
        <f t="shared" si="0"/>
        <v>10.071368972242221</v>
      </c>
      <c r="H73" s="23">
        <f>SUBTOTAL(9,H66:H72)</f>
        <v>1885.3287</v>
      </c>
      <c r="I73" s="22">
        <f t="shared" si="1"/>
        <v>3.42925827798669</v>
      </c>
      <c r="J73" s="23">
        <f>SUBTOTAL(9,J66:J72)</f>
        <v>3651.6823480000003</v>
      </c>
      <c r="K73" s="22">
        <f t="shared" si="2"/>
        <v>6.6421106942555292</v>
      </c>
      <c r="L73" s="24"/>
      <c r="M73" s="25"/>
      <c r="N73" s="25"/>
      <c r="O73" s="25">
        <f>SUBTOTAL(9,O66:O72)</f>
        <v>48408.24</v>
      </c>
      <c r="P73" s="25">
        <f>SUBTOTAL(9,P66:P72)</f>
        <v>5409.78</v>
      </c>
      <c r="Q73" s="26">
        <f t="shared" si="3"/>
        <v>11.17532882831518</v>
      </c>
      <c r="R73" s="27">
        <f>SUBTOTAL(9,R66:R72)</f>
        <v>1778.6200000000001</v>
      </c>
      <c r="S73" s="26">
        <f t="shared" si="4"/>
        <v>3.6742091842215294</v>
      </c>
      <c r="T73" s="27">
        <f>SUBTOTAL(9,T66:T72)</f>
        <v>3631.17</v>
      </c>
      <c r="U73" s="46">
        <f t="shared" si="5"/>
        <v>7.5011403017337548</v>
      </c>
      <c r="V73" s="49">
        <f t="shared" si="6"/>
        <v>-1.1039598560729598</v>
      </c>
    </row>
    <row r="74" spans="1:22" hidden="1" outlineLevel="2">
      <c r="A74" s="1" t="s">
        <v>62</v>
      </c>
      <c r="B74" s="20" t="s">
        <v>63</v>
      </c>
      <c r="C74" s="20" t="s">
        <v>112</v>
      </c>
      <c r="D74" s="20" t="s">
        <v>104</v>
      </c>
      <c r="E74" s="21">
        <v>585</v>
      </c>
      <c r="F74" s="21">
        <v>32</v>
      </c>
      <c r="G74" s="22">
        <f t="shared" ref="G74:G137" si="7">F74*100/E74</f>
        <v>5.4700854700854702</v>
      </c>
      <c r="H74" s="23">
        <v>20</v>
      </c>
      <c r="I74" s="22">
        <f t="shared" ref="I74:I137" si="8">H74*100/E74</f>
        <v>3.4188034188034186</v>
      </c>
      <c r="J74" s="23">
        <v>12</v>
      </c>
      <c r="K74" s="22">
        <f t="shared" ref="K74:K137" si="9">J74*100/E74</f>
        <v>2.0512820512820511</v>
      </c>
      <c r="L74" s="24">
        <v>55</v>
      </c>
      <c r="M74" s="25" t="s">
        <v>63</v>
      </c>
      <c r="N74" s="25" t="s">
        <v>104</v>
      </c>
      <c r="O74" s="25">
        <v>366</v>
      </c>
      <c r="P74" s="25">
        <v>12</v>
      </c>
      <c r="Q74" s="26">
        <f t="shared" ref="Q74:Q137" si="10">P74*100/O74</f>
        <v>3.278688524590164</v>
      </c>
      <c r="R74" s="27">
        <v>7</v>
      </c>
      <c r="S74" s="26">
        <f t="shared" ref="S74:S137" si="11">R74*100/O74</f>
        <v>1.9125683060109289</v>
      </c>
      <c r="T74" s="27">
        <v>5</v>
      </c>
      <c r="U74" s="46">
        <f t="shared" ref="U74:U137" si="12">T74*100/O74</f>
        <v>1.3661202185792349</v>
      </c>
      <c r="V74" s="49">
        <f t="shared" ref="V74:V137" si="13">G74-Q74</f>
        <v>2.1913969454953062</v>
      </c>
    </row>
    <row r="75" spans="1:22" hidden="1" outlineLevel="2">
      <c r="A75" s="1" t="s">
        <v>62</v>
      </c>
      <c r="B75" s="20" t="s">
        <v>63</v>
      </c>
      <c r="C75" s="20" t="s">
        <v>112</v>
      </c>
      <c r="D75" s="20" t="s">
        <v>105</v>
      </c>
      <c r="E75" s="21">
        <v>13888.27</v>
      </c>
      <c r="F75" s="21">
        <v>1095.845564</v>
      </c>
      <c r="G75" s="22">
        <f t="shared" si="7"/>
        <v>7.8904396587911956</v>
      </c>
      <c r="H75" s="23">
        <v>480.49566399999998</v>
      </c>
      <c r="I75" s="22">
        <f t="shared" si="8"/>
        <v>3.4597229460544758</v>
      </c>
      <c r="J75" s="23">
        <v>615.34990000000005</v>
      </c>
      <c r="K75" s="22">
        <f t="shared" si="9"/>
        <v>4.4307167127367197</v>
      </c>
      <c r="L75" s="24">
        <v>55</v>
      </c>
      <c r="M75" s="25" t="s">
        <v>63</v>
      </c>
      <c r="N75" s="25" t="s">
        <v>105</v>
      </c>
      <c r="O75" s="25">
        <v>11317.03</v>
      </c>
      <c r="P75" s="25">
        <v>853.79</v>
      </c>
      <c r="Q75" s="26">
        <f t="shared" si="10"/>
        <v>7.5442938650865106</v>
      </c>
      <c r="R75" s="27">
        <v>493.78</v>
      </c>
      <c r="S75" s="26">
        <f t="shared" si="11"/>
        <v>4.3631588853259204</v>
      </c>
      <c r="T75" s="27">
        <v>360.01</v>
      </c>
      <c r="U75" s="46">
        <f t="shared" si="12"/>
        <v>3.1811349797605906</v>
      </c>
      <c r="V75" s="49">
        <f t="shared" si="13"/>
        <v>0.34614579370468501</v>
      </c>
    </row>
    <row r="76" spans="1:22" hidden="1" outlineLevel="2">
      <c r="A76" s="1" t="s">
        <v>62</v>
      </c>
      <c r="B76" s="20" t="s">
        <v>63</v>
      </c>
      <c r="C76" s="20" t="s">
        <v>112</v>
      </c>
      <c r="D76" s="20" t="s">
        <v>106</v>
      </c>
      <c r="E76" s="21">
        <v>23095.14</v>
      </c>
      <c r="F76" s="21">
        <v>2268.7773139999999</v>
      </c>
      <c r="G76" s="22">
        <f t="shared" si="7"/>
        <v>9.8236136000907557</v>
      </c>
      <c r="H76" s="23">
        <v>873.83529999999996</v>
      </c>
      <c r="I76" s="22">
        <f t="shared" si="8"/>
        <v>3.7836328335745097</v>
      </c>
      <c r="J76" s="23">
        <v>1394.942014</v>
      </c>
      <c r="K76" s="22">
        <f t="shared" si="9"/>
        <v>6.039980766516245</v>
      </c>
      <c r="L76" s="24">
        <v>55</v>
      </c>
      <c r="M76" s="25" t="s">
        <v>63</v>
      </c>
      <c r="N76" s="25" t="s">
        <v>106</v>
      </c>
      <c r="O76" s="25">
        <v>21059.21</v>
      </c>
      <c r="P76" s="25">
        <v>1826.96</v>
      </c>
      <c r="Q76" s="26">
        <f t="shared" si="10"/>
        <v>8.6753491702680208</v>
      </c>
      <c r="R76" s="27">
        <v>868.51</v>
      </c>
      <c r="S76" s="26">
        <f t="shared" si="11"/>
        <v>4.1241338112873178</v>
      </c>
      <c r="T76" s="27">
        <v>958.44</v>
      </c>
      <c r="U76" s="46">
        <f t="shared" si="12"/>
        <v>4.5511678738186285</v>
      </c>
      <c r="V76" s="49">
        <f t="shared" si="13"/>
        <v>1.1482644298227349</v>
      </c>
    </row>
    <row r="77" spans="1:22" hidden="1" outlineLevel="2">
      <c r="A77" s="1" t="s">
        <v>62</v>
      </c>
      <c r="B77" s="20" t="s">
        <v>63</v>
      </c>
      <c r="C77" s="20" t="s">
        <v>112</v>
      </c>
      <c r="D77" s="20" t="s">
        <v>107</v>
      </c>
      <c r="E77" s="21">
        <v>17309.650000000001</v>
      </c>
      <c r="F77" s="21">
        <v>1950.80324</v>
      </c>
      <c r="G77" s="22">
        <f t="shared" si="7"/>
        <v>11.270032842951762</v>
      </c>
      <c r="H77" s="23">
        <v>600.95060000000001</v>
      </c>
      <c r="I77" s="22">
        <f t="shared" si="8"/>
        <v>3.4717663268754708</v>
      </c>
      <c r="J77" s="23">
        <v>1349.8526400000001</v>
      </c>
      <c r="K77" s="22">
        <f t="shared" si="9"/>
        <v>7.7982665160762918</v>
      </c>
      <c r="L77" s="24">
        <v>55</v>
      </c>
      <c r="M77" s="25" t="s">
        <v>63</v>
      </c>
      <c r="N77" s="25" t="s">
        <v>107</v>
      </c>
      <c r="O77" s="25">
        <v>17115.060000000001</v>
      </c>
      <c r="P77" s="25">
        <v>1597.74</v>
      </c>
      <c r="Q77" s="26">
        <f t="shared" si="10"/>
        <v>9.3352871681431431</v>
      </c>
      <c r="R77" s="27">
        <v>680.24</v>
      </c>
      <c r="S77" s="26">
        <f t="shared" si="11"/>
        <v>3.9745113367992864</v>
      </c>
      <c r="T77" s="27">
        <v>917.5</v>
      </c>
      <c r="U77" s="46">
        <f t="shared" si="12"/>
        <v>5.3607758313438572</v>
      </c>
      <c r="V77" s="49">
        <f t="shared" si="13"/>
        <v>1.9347456748086191</v>
      </c>
    </row>
    <row r="78" spans="1:22" hidden="1" outlineLevel="2">
      <c r="A78" s="1" t="s">
        <v>62</v>
      </c>
      <c r="B78" s="20" t="s">
        <v>63</v>
      </c>
      <c r="C78" s="20" t="s">
        <v>112</v>
      </c>
      <c r="D78" s="20" t="s">
        <v>108</v>
      </c>
      <c r="E78" s="21">
        <v>15462.3</v>
      </c>
      <c r="F78" s="21">
        <v>1495.5409</v>
      </c>
      <c r="G78" s="22">
        <f t="shared" si="7"/>
        <v>9.6721761962967996</v>
      </c>
      <c r="H78" s="23">
        <v>448.21280000000002</v>
      </c>
      <c r="I78" s="22">
        <f t="shared" si="8"/>
        <v>2.8987459821630677</v>
      </c>
      <c r="J78" s="23">
        <v>1047.3280999999999</v>
      </c>
      <c r="K78" s="22">
        <f t="shared" si="9"/>
        <v>6.7734302141337315</v>
      </c>
      <c r="L78" s="24">
        <v>55</v>
      </c>
      <c r="M78" s="25" t="s">
        <v>63</v>
      </c>
      <c r="N78" s="25" t="s">
        <v>108</v>
      </c>
      <c r="O78" s="25">
        <v>13851.55</v>
      </c>
      <c r="P78" s="25">
        <v>1443.27</v>
      </c>
      <c r="Q78" s="26">
        <f t="shared" si="10"/>
        <v>10.419555934173433</v>
      </c>
      <c r="R78" s="27">
        <v>500.64</v>
      </c>
      <c r="S78" s="26">
        <f t="shared" si="11"/>
        <v>3.6143247506596738</v>
      </c>
      <c r="T78" s="27">
        <v>942.64</v>
      </c>
      <c r="U78" s="46">
        <f t="shared" si="12"/>
        <v>6.8053033776003415</v>
      </c>
      <c r="V78" s="49">
        <f t="shared" si="13"/>
        <v>-0.74737973787663314</v>
      </c>
    </row>
    <row r="79" spans="1:22" hidden="1" outlineLevel="2">
      <c r="A79" s="1" t="s">
        <v>62</v>
      </c>
      <c r="B79" s="20" t="s">
        <v>63</v>
      </c>
      <c r="C79" s="20" t="s">
        <v>112</v>
      </c>
      <c r="D79" s="20" t="s">
        <v>109</v>
      </c>
      <c r="E79" s="21">
        <v>6596.79</v>
      </c>
      <c r="F79" s="21">
        <v>1171.5564999999999</v>
      </c>
      <c r="G79" s="22">
        <f t="shared" si="7"/>
        <v>17.759493632509145</v>
      </c>
      <c r="H79" s="23">
        <v>182.3999</v>
      </c>
      <c r="I79" s="22">
        <f t="shared" si="8"/>
        <v>2.7649796340341291</v>
      </c>
      <c r="J79" s="23">
        <v>989.15660000000003</v>
      </c>
      <c r="K79" s="22">
        <f t="shared" si="9"/>
        <v>14.994513998475016</v>
      </c>
      <c r="L79" s="24">
        <v>55</v>
      </c>
      <c r="M79" s="25" t="s">
        <v>63</v>
      </c>
      <c r="N79" s="25" t="s">
        <v>109</v>
      </c>
      <c r="O79" s="25">
        <v>6850.24</v>
      </c>
      <c r="P79" s="25">
        <v>739.42</v>
      </c>
      <c r="Q79" s="26">
        <f t="shared" si="10"/>
        <v>10.794074368197318</v>
      </c>
      <c r="R79" s="27">
        <v>206.12</v>
      </c>
      <c r="S79" s="26">
        <f t="shared" si="11"/>
        <v>3.0089456719764565</v>
      </c>
      <c r="T79" s="27">
        <v>533.29999999999995</v>
      </c>
      <c r="U79" s="46">
        <f t="shared" si="12"/>
        <v>7.7851286962208617</v>
      </c>
      <c r="V79" s="49">
        <f t="shared" si="13"/>
        <v>6.9654192643118265</v>
      </c>
    </row>
    <row r="80" spans="1:22" hidden="1" outlineLevel="2">
      <c r="A80" s="1" t="s">
        <v>62</v>
      </c>
      <c r="B80" s="20" t="s">
        <v>63</v>
      </c>
      <c r="C80" s="20" t="s">
        <v>112</v>
      </c>
      <c r="D80" s="20" t="s">
        <v>110</v>
      </c>
      <c r="E80" s="21">
        <v>42.4</v>
      </c>
      <c r="F80" s="21">
        <v>0</v>
      </c>
      <c r="G80" s="22">
        <f t="shared" si="7"/>
        <v>0</v>
      </c>
      <c r="H80" s="23">
        <v>0</v>
      </c>
      <c r="I80" s="22">
        <f t="shared" si="8"/>
        <v>0</v>
      </c>
      <c r="J80" s="23">
        <v>0</v>
      </c>
      <c r="K80" s="22">
        <f t="shared" si="9"/>
        <v>0</v>
      </c>
      <c r="L80" s="24">
        <v>55</v>
      </c>
      <c r="M80" s="25" t="s">
        <v>63</v>
      </c>
      <c r="N80" s="25" t="s">
        <v>110</v>
      </c>
      <c r="O80" s="25">
        <v>46.37</v>
      </c>
      <c r="P80" s="25">
        <v>0</v>
      </c>
      <c r="Q80" s="26">
        <f t="shared" si="10"/>
        <v>0</v>
      </c>
      <c r="R80" s="27">
        <v>0</v>
      </c>
      <c r="S80" s="26">
        <f t="shared" si="11"/>
        <v>0</v>
      </c>
      <c r="T80" s="27">
        <v>0</v>
      </c>
      <c r="U80" s="46">
        <f t="shared" si="12"/>
        <v>0</v>
      </c>
      <c r="V80" s="49">
        <f t="shared" si="13"/>
        <v>0</v>
      </c>
    </row>
    <row r="81" spans="1:22" outlineLevel="1" collapsed="1">
      <c r="B81" s="28" t="s">
        <v>127</v>
      </c>
      <c r="C81" s="29" t="s">
        <v>112</v>
      </c>
      <c r="D81" s="20"/>
      <c r="E81" s="21">
        <f>SUBTOTAL(9,E74:E80)</f>
        <v>76979.549999999988</v>
      </c>
      <c r="F81" s="21">
        <f>SUBTOTAL(9,F74:F80)</f>
        <v>8014.523518</v>
      </c>
      <c r="G81" s="22">
        <f t="shared" si="7"/>
        <v>10.411237163636317</v>
      </c>
      <c r="H81" s="23">
        <f>SUBTOTAL(9,H74:H80)</f>
        <v>2605.894264</v>
      </c>
      <c r="I81" s="22">
        <f t="shared" si="8"/>
        <v>3.3851773152739919</v>
      </c>
      <c r="J81" s="23">
        <f>SUBTOTAL(9,J74:J80)</f>
        <v>5408.6292540000004</v>
      </c>
      <c r="K81" s="22">
        <f t="shared" si="9"/>
        <v>7.0260598483623271</v>
      </c>
      <c r="L81" s="24"/>
      <c r="M81" s="25"/>
      <c r="N81" s="25"/>
      <c r="O81" s="25">
        <f>SUBTOTAL(9,O74:O80)</f>
        <v>70605.460000000006</v>
      </c>
      <c r="P81" s="25">
        <f>SUBTOTAL(9,P74:P80)</f>
        <v>6473.18</v>
      </c>
      <c r="Q81" s="26">
        <f t="shared" si="10"/>
        <v>9.1681011638476679</v>
      </c>
      <c r="R81" s="27">
        <f>SUBTOTAL(9,R74:R80)</f>
        <v>2756.2899999999995</v>
      </c>
      <c r="S81" s="26">
        <f t="shared" si="11"/>
        <v>3.9037915764588167</v>
      </c>
      <c r="T81" s="27">
        <f>SUBTOTAL(9,T74:T80)</f>
        <v>3716.8899999999994</v>
      </c>
      <c r="U81" s="46">
        <f t="shared" si="12"/>
        <v>5.2643095873888495</v>
      </c>
      <c r="V81" s="49">
        <f t="shared" si="13"/>
        <v>1.2431359997886489</v>
      </c>
    </row>
    <row r="82" spans="1:22" hidden="1" outlineLevel="2">
      <c r="A82" s="1" t="s">
        <v>80</v>
      </c>
      <c r="B82" s="20" t="s">
        <v>81</v>
      </c>
      <c r="C82" s="20" t="s">
        <v>112</v>
      </c>
      <c r="D82" s="20" t="s">
        <v>104</v>
      </c>
      <c r="E82" s="21">
        <v>93.1</v>
      </c>
      <c r="F82" s="21">
        <v>0</v>
      </c>
      <c r="G82" s="22">
        <f t="shared" si="7"/>
        <v>0</v>
      </c>
      <c r="H82" s="23">
        <v>0</v>
      </c>
      <c r="I82" s="22">
        <f t="shared" si="8"/>
        <v>0</v>
      </c>
      <c r="J82" s="23">
        <v>0</v>
      </c>
      <c r="K82" s="22">
        <f t="shared" si="9"/>
        <v>0</v>
      </c>
      <c r="L82" s="24">
        <v>71</v>
      </c>
      <c r="M82" s="25" t="s">
        <v>81</v>
      </c>
      <c r="N82" s="25" t="s">
        <v>104</v>
      </c>
      <c r="O82" s="25">
        <v>61</v>
      </c>
      <c r="P82" s="25">
        <v>20.100000000000001</v>
      </c>
      <c r="Q82" s="26">
        <f t="shared" si="10"/>
        <v>32.950819672131153</v>
      </c>
      <c r="R82" s="27">
        <v>1.6</v>
      </c>
      <c r="S82" s="26">
        <f t="shared" si="11"/>
        <v>2.622950819672131</v>
      </c>
      <c r="T82" s="27">
        <v>18.5</v>
      </c>
      <c r="U82" s="46">
        <f t="shared" si="12"/>
        <v>30.327868852459016</v>
      </c>
      <c r="V82" s="49">
        <f t="shared" si="13"/>
        <v>-32.950819672131153</v>
      </c>
    </row>
    <row r="83" spans="1:22" hidden="1" outlineLevel="2">
      <c r="A83" s="1" t="s">
        <v>80</v>
      </c>
      <c r="B83" s="20" t="s">
        <v>81</v>
      </c>
      <c r="C83" s="20" t="s">
        <v>112</v>
      </c>
      <c r="D83" s="20" t="s">
        <v>105</v>
      </c>
      <c r="E83" s="21">
        <v>14341.6</v>
      </c>
      <c r="F83" s="21">
        <v>1190.9186</v>
      </c>
      <c r="G83" s="22">
        <f t="shared" si="7"/>
        <v>8.3039451665086172</v>
      </c>
      <c r="H83" s="23">
        <v>449.1139</v>
      </c>
      <c r="I83" s="22">
        <f t="shared" si="8"/>
        <v>3.1315466893512576</v>
      </c>
      <c r="J83" s="23">
        <v>741.80470000000003</v>
      </c>
      <c r="K83" s="22">
        <f t="shared" si="9"/>
        <v>5.1723984771573601</v>
      </c>
      <c r="L83" s="24">
        <v>71</v>
      </c>
      <c r="M83" s="25" t="s">
        <v>81</v>
      </c>
      <c r="N83" s="25" t="s">
        <v>105</v>
      </c>
      <c r="O83" s="25">
        <v>11272.09</v>
      </c>
      <c r="P83" s="25">
        <v>1024.7</v>
      </c>
      <c r="Q83" s="26">
        <f t="shared" si="10"/>
        <v>9.090594556998747</v>
      </c>
      <c r="R83" s="27">
        <v>508.32</v>
      </c>
      <c r="S83" s="26">
        <f t="shared" si="11"/>
        <v>4.5095452573568879</v>
      </c>
      <c r="T83" s="27">
        <v>516.37</v>
      </c>
      <c r="U83" s="46">
        <f t="shared" si="12"/>
        <v>4.5809605849491977</v>
      </c>
      <c r="V83" s="49">
        <f t="shared" si="13"/>
        <v>-0.78664939049012972</v>
      </c>
    </row>
    <row r="84" spans="1:22" hidden="1" outlineLevel="2">
      <c r="A84" s="1" t="s">
        <v>80</v>
      </c>
      <c r="B84" s="20" t="s">
        <v>81</v>
      </c>
      <c r="C84" s="20" t="s">
        <v>112</v>
      </c>
      <c r="D84" s="20" t="s">
        <v>106</v>
      </c>
      <c r="E84" s="21">
        <v>18023.009999999998</v>
      </c>
      <c r="F84" s="21">
        <v>1696.771189</v>
      </c>
      <c r="G84" s="22">
        <f t="shared" si="7"/>
        <v>9.4144717724730782</v>
      </c>
      <c r="H84" s="23">
        <v>545.82709999999997</v>
      </c>
      <c r="I84" s="22">
        <f t="shared" si="8"/>
        <v>3.0285013435602601</v>
      </c>
      <c r="J84" s="23">
        <v>1150.9440890000001</v>
      </c>
      <c r="K84" s="22">
        <f t="shared" si="9"/>
        <v>6.3859704289128185</v>
      </c>
      <c r="L84" s="24">
        <v>71</v>
      </c>
      <c r="M84" s="25" t="s">
        <v>81</v>
      </c>
      <c r="N84" s="25" t="s">
        <v>106</v>
      </c>
      <c r="O84" s="25">
        <v>16993.3</v>
      </c>
      <c r="P84" s="25">
        <v>1916.82</v>
      </c>
      <c r="Q84" s="26">
        <f t="shared" si="10"/>
        <v>11.27985735554601</v>
      </c>
      <c r="R84" s="27">
        <v>605.55999999999995</v>
      </c>
      <c r="S84" s="26">
        <f t="shared" si="11"/>
        <v>3.5635220940017533</v>
      </c>
      <c r="T84" s="27">
        <v>1311.26</v>
      </c>
      <c r="U84" s="46">
        <f t="shared" si="12"/>
        <v>7.7163352615442564</v>
      </c>
      <c r="V84" s="49">
        <f t="shared" si="13"/>
        <v>-1.865385583072932</v>
      </c>
    </row>
    <row r="85" spans="1:22" hidden="1" outlineLevel="2">
      <c r="A85" s="1" t="s">
        <v>80</v>
      </c>
      <c r="B85" s="20" t="s">
        <v>81</v>
      </c>
      <c r="C85" s="20" t="s">
        <v>112</v>
      </c>
      <c r="D85" s="20" t="s">
        <v>107</v>
      </c>
      <c r="E85" s="21">
        <v>11579.18</v>
      </c>
      <c r="F85" s="21">
        <v>962.32113200000003</v>
      </c>
      <c r="G85" s="22">
        <f t="shared" si="7"/>
        <v>8.3107882596176932</v>
      </c>
      <c r="H85" s="23">
        <v>351.4735</v>
      </c>
      <c r="I85" s="22">
        <f t="shared" si="8"/>
        <v>3.0353919707613146</v>
      </c>
      <c r="J85" s="23">
        <v>610.84763199999998</v>
      </c>
      <c r="K85" s="22">
        <f t="shared" si="9"/>
        <v>5.2753962888563786</v>
      </c>
      <c r="L85" s="24">
        <v>71</v>
      </c>
      <c r="M85" s="25" t="s">
        <v>81</v>
      </c>
      <c r="N85" s="25" t="s">
        <v>107</v>
      </c>
      <c r="O85" s="25">
        <v>10610.07</v>
      </c>
      <c r="P85" s="25">
        <v>1010.98</v>
      </c>
      <c r="Q85" s="26">
        <f t="shared" si="10"/>
        <v>9.5284950994668272</v>
      </c>
      <c r="R85" s="27">
        <v>394.16</v>
      </c>
      <c r="S85" s="26">
        <f t="shared" si="11"/>
        <v>3.7149613527526211</v>
      </c>
      <c r="T85" s="27">
        <v>616.82000000000005</v>
      </c>
      <c r="U85" s="46">
        <f t="shared" si="12"/>
        <v>5.8135337467142074</v>
      </c>
      <c r="V85" s="49">
        <f t="shared" si="13"/>
        <v>-1.217706839849134</v>
      </c>
    </row>
    <row r="86" spans="1:22" hidden="1" outlineLevel="2">
      <c r="A86" s="1" t="s">
        <v>80</v>
      </c>
      <c r="B86" s="20" t="s">
        <v>81</v>
      </c>
      <c r="C86" s="20" t="s">
        <v>112</v>
      </c>
      <c r="D86" s="20" t="s">
        <v>108</v>
      </c>
      <c r="E86" s="21">
        <v>11447.32</v>
      </c>
      <c r="F86" s="21">
        <v>1129.6306</v>
      </c>
      <c r="G86" s="22">
        <f t="shared" si="7"/>
        <v>9.8680791661279663</v>
      </c>
      <c r="H86" s="23">
        <v>321.92559999999997</v>
      </c>
      <c r="I86" s="22">
        <f t="shared" si="8"/>
        <v>2.8122355276169442</v>
      </c>
      <c r="J86" s="23">
        <v>807.70500000000004</v>
      </c>
      <c r="K86" s="22">
        <f t="shared" si="9"/>
        <v>7.055843638511023</v>
      </c>
      <c r="L86" s="24">
        <v>71</v>
      </c>
      <c r="M86" s="25" t="s">
        <v>81</v>
      </c>
      <c r="N86" s="25" t="s">
        <v>108</v>
      </c>
      <c r="O86" s="25">
        <v>10733.92</v>
      </c>
      <c r="P86" s="25">
        <v>915.7</v>
      </c>
      <c r="Q86" s="26">
        <f t="shared" si="10"/>
        <v>8.530900174400406</v>
      </c>
      <c r="R86" s="27">
        <v>361.07</v>
      </c>
      <c r="S86" s="26">
        <f t="shared" si="11"/>
        <v>3.3638223500827285</v>
      </c>
      <c r="T86" s="27">
        <v>554.63</v>
      </c>
      <c r="U86" s="46">
        <f t="shared" si="12"/>
        <v>5.1670778243176771</v>
      </c>
      <c r="V86" s="49">
        <f t="shared" si="13"/>
        <v>1.3371789917275603</v>
      </c>
    </row>
    <row r="87" spans="1:22" hidden="1" outlineLevel="2">
      <c r="A87" s="1" t="s">
        <v>80</v>
      </c>
      <c r="B87" s="20" t="s">
        <v>81</v>
      </c>
      <c r="C87" s="20" t="s">
        <v>112</v>
      </c>
      <c r="D87" s="20" t="s">
        <v>109</v>
      </c>
      <c r="E87" s="21">
        <v>5866</v>
      </c>
      <c r="F87" s="21">
        <v>748.39459999999997</v>
      </c>
      <c r="G87" s="22">
        <f t="shared" si="7"/>
        <v>12.758175929082849</v>
      </c>
      <c r="H87" s="23">
        <v>130.4316</v>
      </c>
      <c r="I87" s="22">
        <f t="shared" si="8"/>
        <v>2.2235185816570064</v>
      </c>
      <c r="J87" s="23">
        <v>617.96299999999997</v>
      </c>
      <c r="K87" s="22">
        <f t="shared" si="9"/>
        <v>10.534657347425844</v>
      </c>
      <c r="L87" s="24">
        <v>71</v>
      </c>
      <c r="M87" s="25" t="s">
        <v>81</v>
      </c>
      <c r="N87" s="25" t="s">
        <v>109</v>
      </c>
      <c r="O87" s="25">
        <v>6271.93</v>
      </c>
      <c r="P87" s="25">
        <v>796.03</v>
      </c>
      <c r="Q87" s="26">
        <f t="shared" si="10"/>
        <v>12.69194649812737</v>
      </c>
      <c r="R87" s="27">
        <v>158.88</v>
      </c>
      <c r="S87" s="26">
        <f t="shared" si="11"/>
        <v>2.5331915375331038</v>
      </c>
      <c r="T87" s="27">
        <v>637.15</v>
      </c>
      <c r="U87" s="46">
        <f t="shared" si="12"/>
        <v>10.158754960594266</v>
      </c>
      <c r="V87" s="49">
        <f t="shared" si="13"/>
        <v>6.6229430955479174E-2</v>
      </c>
    </row>
    <row r="88" spans="1:22" hidden="1" outlineLevel="2">
      <c r="A88" s="1" t="s">
        <v>80</v>
      </c>
      <c r="B88" s="20" t="s">
        <v>81</v>
      </c>
      <c r="C88" s="20" t="s">
        <v>112</v>
      </c>
      <c r="D88" s="20" t="s">
        <v>110</v>
      </c>
      <c r="E88" s="21">
        <v>142.18</v>
      </c>
      <c r="F88" s="21">
        <v>0</v>
      </c>
      <c r="G88" s="22">
        <f t="shared" si="7"/>
        <v>0</v>
      </c>
      <c r="H88" s="23">
        <v>0</v>
      </c>
      <c r="I88" s="22">
        <f t="shared" si="8"/>
        <v>0</v>
      </c>
      <c r="J88" s="23">
        <v>0</v>
      </c>
      <c r="K88" s="22">
        <f t="shared" si="9"/>
        <v>0</v>
      </c>
      <c r="L88" s="24">
        <v>71</v>
      </c>
      <c r="M88" s="25" t="s">
        <v>81</v>
      </c>
      <c r="N88" s="25" t="s">
        <v>110</v>
      </c>
      <c r="O88" s="25">
        <v>305.55</v>
      </c>
      <c r="P88" s="25">
        <v>0</v>
      </c>
      <c r="Q88" s="26">
        <f t="shared" si="10"/>
        <v>0</v>
      </c>
      <c r="R88" s="27">
        <v>0</v>
      </c>
      <c r="S88" s="26">
        <f t="shared" si="11"/>
        <v>0</v>
      </c>
      <c r="T88" s="27">
        <v>0</v>
      </c>
      <c r="U88" s="46">
        <f t="shared" si="12"/>
        <v>0</v>
      </c>
      <c r="V88" s="49">
        <f t="shared" si="13"/>
        <v>0</v>
      </c>
    </row>
    <row r="89" spans="1:22" outlineLevel="1" collapsed="1">
      <c r="B89" s="28" t="s">
        <v>128</v>
      </c>
      <c r="C89" s="29" t="s">
        <v>112</v>
      </c>
      <c r="D89" s="20"/>
      <c r="E89" s="21">
        <f>SUBTOTAL(9,E82:E88)</f>
        <v>61492.39</v>
      </c>
      <c r="F89" s="21">
        <f>SUBTOTAL(9,F82:F88)</f>
        <v>5728.0361209999992</v>
      </c>
      <c r="G89" s="22">
        <f t="shared" si="7"/>
        <v>9.3150325121531292</v>
      </c>
      <c r="H89" s="23">
        <f>SUBTOTAL(9,H82:H88)</f>
        <v>1798.7717000000002</v>
      </c>
      <c r="I89" s="22">
        <f t="shared" si="8"/>
        <v>2.9251939955496935</v>
      </c>
      <c r="J89" s="23">
        <f>SUBTOTAL(9,J82:J88)</f>
        <v>3929.2644209999999</v>
      </c>
      <c r="K89" s="22">
        <f t="shared" si="9"/>
        <v>6.3898385166034366</v>
      </c>
      <c r="L89" s="24"/>
      <c r="M89" s="25"/>
      <c r="N89" s="25"/>
      <c r="O89" s="25">
        <f>SUBTOTAL(9,O82:O88)</f>
        <v>56247.86</v>
      </c>
      <c r="P89" s="25">
        <f>SUBTOTAL(9,P82:P88)</f>
        <v>5684.33</v>
      </c>
      <c r="Q89" s="26">
        <f t="shared" si="10"/>
        <v>10.10586002738593</v>
      </c>
      <c r="R89" s="27">
        <f>SUBTOTAL(9,R82:R88)</f>
        <v>2029.5900000000001</v>
      </c>
      <c r="S89" s="26">
        <f t="shared" si="11"/>
        <v>3.6082972756652429</v>
      </c>
      <c r="T89" s="27">
        <f>SUBTOTAL(9,T82:T88)</f>
        <v>3654.7300000000005</v>
      </c>
      <c r="U89" s="46">
        <f t="shared" si="12"/>
        <v>6.4975449732665398</v>
      </c>
      <c r="V89" s="49">
        <f t="shared" si="13"/>
        <v>-0.79082751523280059</v>
      </c>
    </row>
    <row r="90" spans="1:22" hidden="1" outlineLevel="2">
      <c r="A90" s="1" t="s">
        <v>66</v>
      </c>
      <c r="B90" s="20" t="s">
        <v>67</v>
      </c>
      <c r="C90" s="20" t="s">
        <v>112</v>
      </c>
      <c r="D90" s="20" t="s">
        <v>104</v>
      </c>
      <c r="E90" s="21">
        <v>177.6</v>
      </c>
      <c r="F90" s="21">
        <v>8.9333329999999993</v>
      </c>
      <c r="G90" s="22">
        <f t="shared" si="7"/>
        <v>5.0300298423423415</v>
      </c>
      <c r="H90" s="23">
        <v>8.9333329999999993</v>
      </c>
      <c r="I90" s="22">
        <f t="shared" si="8"/>
        <v>5.0300298423423415</v>
      </c>
      <c r="J90" s="23">
        <v>0</v>
      </c>
      <c r="K90" s="22">
        <f t="shared" si="9"/>
        <v>0</v>
      </c>
      <c r="L90" s="24">
        <v>58</v>
      </c>
      <c r="M90" s="25" t="s">
        <v>67</v>
      </c>
      <c r="N90" s="25" t="s">
        <v>104</v>
      </c>
      <c r="O90" s="25">
        <v>0</v>
      </c>
      <c r="P90" s="25">
        <v>0</v>
      </c>
      <c r="Q90" s="26">
        <v>0</v>
      </c>
      <c r="R90" s="27">
        <v>0</v>
      </c>
      <c r="S90" s="26">
        <v>0</v>
      </c>
      <c r="T90" s="27">
        <v>0</v>
      </c>
      <c r="U90" s="46">
        <v>0</v>
      </c>
      <c r="V90" s="49">
        <f t="shared" si="13"/>
        <v>5.0300298423423415</v>
      </c>
    </row>
    <row r="91" spans="1:22" hidden="1" outlineLevel="2">
      <c r="A91" s="1" t="s">
        <v>66</v>
      </c>
      <c r="B91" s="20" t="s">
        <v>67</v>
      </c>
      <c r="C91" s="20" t="s">
        <v>112</v>
      </c>
      <c r="D91" s="20" t="s">
        <v>105</v>
      </c>
      <c r="E91" s="21">
        <v>13339.37</v>
      </c>
      <c r="F91" s="21">
        <v>1274.837125</v>
      </c>
      <c r="G91" s="22">
        <f t="shared" si="7"/>
        <v>9.5569515276958352</v>
      </c>
      <c r="H91" s="23">
        <v>468.83173299999999</v>
      </c>
      <c r="I91" s="22">
        <f t="shared" si="8"/>
        <v>3.5146467411879265</v>
      </c>
      <c r="J91" s="23">
        <v>806.00539200000003</v>
      </c>
      <c r="K91" s="22">
        <f t="shared" si="9"/>
        <v>6.0423047865079083</v>
      </c>
      <c r="L91" s="24">
        <v>58</v>
      </c>
      <c r="M91" s="25" t="s">
        <v>67</v>
      </c>
      <c r="N91" s="25" t="s">
        <v>105</v>
      </c>
      <c r="O91" s="25">
        <v>11160.62</v>
      </c>
      <c r="P91" s="25">
        <v>799.49</v>
      </c>
      <c r="Q91" s="26">
        <f t="shared" si="10"/>
        <v>7.1634909171712682</v>
      </c>
      <c r="R91" s="27">
        <v>427.68</v>
      </c>
      <c r="S91" s="26">
        <f t="shared" si="11"/>
        <v>3.8320451731176224</v>
      </c>
      <c r="T91" s="27">
        <v>371.81</v>
      </c>
      <c r="U91" s="46">
        <f t="shared" si="12"/>
        <v>3.3314457440536454</v>
      </c>
      <c r="V91" s="49">
        <f t="shared" si="13"/>
        <v>2.393460610524567</v>
      </c>
    </row>
    <row r="92" spans="1:22" hidden="1" outlineLevel="2">
      <c r="A92" s="1" t="s">
        <v>66</v>
      </c>
      <c r="B92" s="20" t="s">
        <v>67</v>
      </c>
      <c r="C92" s="20" t="s">
        <v>112</v>
      </c>
      <c r="D92" s="20" t="s">
        <v>106</v>
      </c>
      <c r="E92" s="21">
        <v>18546.189999999999</v>
      </c>
      <c r="F92" s="21">
        <v>2140.455809</v>
      </c>
      <c r="G92" s="22">
        <f t="shared" si="7"/>
        <v>11.541215791491407</v>
      </c>
      <c r="H92" s="23">
        <v>630.44878900000003</v>
      </c>
      <c r="I92" s="22">
        <f t="shared" si="8"/>
        <v>3.3993439568989645</v>
      </c>
      <c r="J92" s="23">
        <v>1510.00702</v>
      </c>
      <c r="K92" s="22">
        <f t="shared" si="9"/>
        <v>8.1418718345924415</v>
      </c>
      <c r="L92" s="24">
        <v>58</v>
      </c>
      <c r="M92" s="25" t="s">
        <v>67</v>
      </c>
      <c r="N92" s="25" t="s">
        <v>106</v>
      </c>
      <c r="O92" s="25">
        <v>16824.32</v>
      </c>
      <c r="P92" s="25">
        <v>2004.69</v>
      </c>
      <c r="Q92" s="26">
        <f t="shared" si="10"/>
        <v>11.915429568624468</v>
      </c>
      <c r="R92" s="27">
        <v>599.58000000000004</v>
      </c>
      <c r="S92" s="26">
        <f t="shared" si="11"/>
        <v>3.5637695906877669</v>
      </c>
      <c r="T92" s="27">
        <v>1405.12</v>
      </c>
      <c r="U92" s="46">
        <f t="shared" si="12"/>
        <v>8.3517194157029824</v>
      </c>
      <c r="V92" s="49">
        <f t="shared" si="13"/>
        <v>-0.37421377713306114</v>
      </c>
    </row>
    <row r="93" spans="1:22" hidden="1" outlineLevel="2">
      <c r="A93" s="1" t="s">
        <v>66</v>
      </c>
      <c r="B93" s="20" t="s">
        <v>67</v>
      </c>
      <c r="C93" s="20" t="s">
        <v>112</v>
      </c>
      <c r="D93" s="20" t="s">
        <v>107</v>
      </c>
      <c r="E93" s="21">
        <v>14847.97</v>
      </c>
      <c r="F93" s="21">
        <v>1707.0201999999999</v>
      </c>
      <c r="G93" s="22">
        <f t="shared" si="7"/>
        <v>11.496657118784588</v>
      </c>
      <c r="H93" s="23">
        <v>480.67750000000001</v>
      </c>
      <c r="I93" s="22">
        <f t="shared" si="8"/>
        <v>3.2373280657221155</v>
      </c>
      <c r="J93" s="23">
        <v>1226.3426999999999</v>
      </c>
      <c r="K93" s="22">
        <f t="shared" si="9"/>
        <v>8.2593290530624728</v>
      </c>
      <c r="L93" s="24">
        <v>58</v>
      </c>
      <c r="M93" s="25" t="s">
        <v>67</v>
      </c>
      <c r="N93" s="25" t="s">
        <v>107</v>
      </c>
      <c r="O93" s="25">
        <v>13810.59</v>
      </c>
      <c r="P93" s="25">
        <v>1422.81</v>
      </c>
      <c r="Q93" s="26">
        <f t="shared" si="10"/>
        <v>10.302311487054499</v>
      </c>
      <c r="R93" s="27">
        <v>563.87</v>
      </c>
      <c r="S93" s="26">
        <f t="shared" si="11"/>
        <v>4.082881325128036</v>
      </c>
      <c r="T93" s="27">
        <v>858.94</v>
      </c>
      <c r="U93" s="46">
        <f t="shared" si="12"/>
        <v>6.2194301619264634</v>
      </c>
      <c r="V93" s="49">
        <f t="shared" si="13"/>
        <v>1.1943456317300889</v>
      </c>
    </row>
    <row r="94" spans="1:22" hidden="1" outlineLevel="2">
      <c r="A94" s="1" t="s">
        <v>66</v>
      </c>
      <c r="B94" s="20" t="s">
        <v>67</v>
      </c>
      <c r="C94" s="20" t="s">
        <v>112</v>
      </c>
      <c r="D94" s="20" t="s">
        <v>108</v>
      </c>
      <c r="E94" s="21">
        <v>13850.8</v>
      </c>
      <c r="F94" s="21">
        <v>1309.666688</v>
      </c>
      <c r="G94" s="22">
        <f t="shared" si="7"/>
        <v>9.4555310018193897</v>
      </c>
      <c r="H94" s="23">
        <v>362.17259999999999</v>
      </c>
      <c r="I94" s="22">
        <f t="shared" si="8"/>
        <v>2.614813584774887</v>
      </c>
      <c r="J94" s="23">
        <v>947.49408800000003</v>
      </c>
      <c r="K94" s="22">
        <f t="shared" si="9"/>
        <v>6.8407174170445035</v>
      </c>
      <c r="L94" s="24">
        <v>58</v>
      </c>
      <c r="M94" s="25" t="s">
        <v>67</v>
      </c>
      <c r="N94" s="25" t="s">
        <v>108</v>
      </c>
      <c r="O94" s="25">
        <v>12753.2</v>
      </c>
      <c r="P94" s="25">
        <v>1457.36</v>
      </c>
      <c r="Q94" s="26">
        <f t="shared" si="10"/>
        <v>11.427406454850546</v>
      </c>
      <c r="R94" s="27">
        <v>396.54</v>
      </c>
      <c r="S94" s="26">
        <f t="shared" si="11"/>
        <v>3.1093372643728632</v>
      </c>
      <c r="T94" s="27">
        <v>1060.82</v>
      </c>
      <c r="U94" s="46">
        <f t="shared" si="12"/>
        <v>8.3180691904776829</v>
      </c>
      <c r="V94" s="49">
        <f t="shared" si="13"/>
        <v>-1.9718754530311564</v>
      </c>
    </row>
    <row r="95" spans="1:22" hidden="1" outlineLevel="2">
      <c r="A95" s="1" t="s">
        <v>66</v>
      </c>
      <c r="B95" s="20" t="s">
        <v>67</v>
      </c>
      <c r="C95" s="20" t="s">
        <v>112</v>
      </c>
      <c r="D95" s="20" t="s">
        <v>109</v>
      </c>
      <c r="E95" s="21">
        <v>6280.17</v>
      </c>
      <c r="F95" s="21">
        <v>625.18134399999997</v>
      </c>
      <c r="G95" s="22">
        <f t="shared" si="7"/>
        <v>9.9548474643202329</v>
      </c>
      <c r="H95" s="23">
        <v>145.832144</v>
      </c>
      <c r="I95" s="22">
        <f t="shared" si="8"/>
        <v>2.3221050385578734</v>
      </c>
      <c r="J95" s="23">
        <v>479.3492</v>
      </c>
      <c r="K95" s="22">
        <f t="shared" si="9"/>
        <v>7.63274242576236</v>
      </c>
      <c r="L95" s="24">
        <v>58</v>
      </c>
      <c r="M95" s="25" t="s">
        <v>67</v>
      </c>
      <c r="N95" s="25" t="s">
        <v>109</v>
      </c>
      <c r="O95" s="25">
        <v>6399.99</v>
      </c>
      <c r="P95" s="25">
        <v>778.1</v>
      </c>
      <c r="Q95" s="26">
        <f t="shared" si="10"/>
        <v>12.157831496611713</v>
      </c>
      <c r="R95" s="27">
        <v>176.77</v>
      </c>
      <c r="S95" s="26">
        <f t="shared" si="11"/>
        <v>2.7620355656805713</v>
      </c>
      <c r="T95" s="27">
        <v>601.33000000000004</v>
      </c>
      <c r="U95" s="46">
        <f t="shared" si="12"/>
        <v>9.3957959309311434</v>
      </c>
      <c r="V95" s="49">
        <f t="shared" si="13"/>
        <v>-2.2029840322914804</v>
      </c>
    </row>
    <row r="96" spans="1:22" hidden="1" outlineLevel="2">
      <c r="A96" s="1" t="s">
        <v>66</v>
      </c>
      <c r="B96" s="20" t="s">
        <v>67</v>
      </c>
      <c r="C96" s="20" t="s">
        <v>112</v>
      </c>
      <c r="D96" s="20" t="s">
        <v>110</v>
      </c>
      <c r="E96" s="21">
        <v>126.6</v>
      </c>
      <c r="F96" s="21">
        <v>0</v>
      </c>
      <c r="G96" s="22">
        <f t="shared" si="7"/>
        <v>0</v>
      </c>
      <c r="H96" s="23">
        <v>0</v>
      </c>
      <c r="I96" s="22">
        <f t="shared" si="8"/>
        <v>0</v>
      </c>
      <c r="J96" s="23">
        <v>0</v>
      </c>
      <c r="K96" s="22">
        <f t="shared" si="9"/>
        <v>0</v>
      </c>
      <c r="L96" s="24">
        <v>58</v>
      </c>
      <c r="M96" s="25" t="s">
        <v>67</v>
      </c>
      <c r="N96" s="25" t="s">
        <v>110</v>
      </c>
      <c r="O96" s="25">
        <v>150.12</v>
      </c>
      <c r="P96" s="25">
        <v>2</v>
      </c>
      <c r="Q96" s="26">
        <f t="shared" si="10"/>
        <v>1.332267519317879</v>
      </c>
      <c r="R96" s="27">
        <v>2</v>
      </c>
      <c r="S96" s="26">
        <f t="shared" si="11"/>
        <v>1.332267519317879</v>
      </c>
      <c r="T96" s="27">
        <v>0</v>
      </c>
      <c r="U96" s="46">
        <f t="shared" si="12"/>
        <v>0</v>
      </c>
      <c r="V96" s="49">
        <f t="shared" si="13"/>
        <v>-1.332267519317879</v>
      </c>
    </row>
    <row r="97" spans="1:22" outlineLevel="1" collapsed="1">
      <c r="B97" s="28" t="s">
        <v>129</v>
      </c>
      <c r="C97" s="29" t="s">
        <v>112</v>
      </c>
      <c r="D97" s="20"/>
      <c r="E97" s="21">
        <f>SUBTOTAL(9,E90:E96)</f>
        <v>67168.7</v>
      </c>
      <c r="F97" s="21">
        <f>SUBTOTAL(9,F90:F96)</f>
        <v>7066.0944989999998</v>
      </c>
      <c r="G97" s="22">
        <f t="shared" si="7"/>
        <v>10.519921479796395</v>
      </c>
      <c r="H97" s="23">
        <f>SUBTOTAL(9,H90:H96)</f>
        <v>2096.896099</v>
      </c>
      <c r="I97" s="22">
        <f t="shared" si="8"/>
        <v>3.1218351687616406</v>
      </c>
      <c r="J97" s="23">
        <f>SUBTOTAL(9,J90:J96)</f>
        <v>4969.1984000000002</v>
      </c>
      <c r="K97" s="22">
        <f t="shared" si="9"/>
        <v>7.3980863110347537</v>
      </c>
      <c r="L97" s="24"/>
      <c r="M97" s="25"/>
      <c r="N97" s="25"/>
      <c r="O97" s="25">
        <f>SUBTOTAL(9,O90:O96)</f>
        <v>61098.84</v>
      </c>
      <c r="P97" s="25">
        <f>SUBTOTAL(9,P90:P96)</f>
        <v>6464.45</v>
      </c>
      <c r="Q97" s="26">
        <f t="shared" si="10"/>
        <v>10.580315436430546</v>
      </c>
      <c r="R97" s="27">
        <f>SUBTOTAL(9,R90:R96)</f>
        <v>2166.44</v>
      </c>
      <c r="S97" s="26">
        <f t="shared" si="11"/>
        <v>3.5457956321265676</v>
      </c>
      <c r="T97" s="27">
        <f>SUBTOTAL(9,T90:T96)</f>
        <v>4298.0199999999995</v>
      </c>
      <c r="U97" s="46">
        <f t="shared" si="12"/>
        <v>7.0345361712268177</v>
      </c>
      <c r="V97" s="49">
        <f t="shared" si="13"/>
        <v>-6.0393956634150925E-2</v>
      </c>
    </row>
    <row r="98" spans="1:22" hidden="1" outlineLevel="2">
      <c r="A98" s="1" t="s">
        <v>60</v>
      </c>
      <c r="B98" s="20" t="s">
        <v>61</v>
      </c>
      <c r="C98" s="20" t="s">
        <v>112</v>
      </c>
      <c r="D98" s="20" t="s">
        <v>104</v>
      </c>
      <c r="E98" s="21">
        <v>281</v>
      </c>
      <c r="F98" s="21">
        <v>11</v>
      </c>
      <c r="G98" s="22">
        <f t="shared" si="7"/>
        <v>3.9145907473309607</v>
      </c>
      <c r="H98" s="23">
        <v>4</v>
      </c>
      <c r="I98" s="22">
        <f t="shared" si="8"/>
        <v>1.4234875444839858</v>
      </c>
      <c r="J98" s="23">
        <v>7</v>
      </c>
      <c r="K98" s="22">
        <f t="shared" si="9"/>
        <v>2.4911032028469751</v>
      </c>
      <c r="L98" s="24">
        <v>54</v>
      </c>
      <c r="M98" s="25" t="s">
        <v>61</v>
      </c>
      <c r="N98" s="25" t="s">
        <v>104</v>
      </c>
      <c r="O98" s="25">
        <v>59</v>
      </c>
      <c r="P98" s="25">
        <v>16</v>
      </c>
      <c r="Q98" s="26">
        <f t="shared" si="10"/>
        <v>27.118644067796609</v>
      </c>
      <c r="R98" s="27">
        <v>16</v>
      </c>
      <c r="S98" s="26">
        <f t="shared" si="11"/>
        <v>27.118644067796609</v>
      </c>
      <c r="T98" s="27">
        <v>0</v>
      </c>
      <c r="U98" s="46">
        <f t="shared" si="12"/>
        <v>0</v>
      </c>
      <c r="V98" s="49">
        <f t="shared" si="13"/>
        <v>-23.204053320465647</v>
      </c>
    </row>
    <row r="99" spans="1:22" hidden="1" outlineLevel="2">
      <c r="A99" s="1" t="s">
        <v>60</v>
      </c>
      <c r="B99" s="20" t="s">
        <v>61</v>
      </c>
      <c r="C99" s="20" t="s">
        <v>112</v>
      </c>
      <c r="D99" s="20" t="s">
        <v>105</v>
      </c>
      <c r="E99" s="21">
        <v>12257.36</v>
      </c>
      <c r="F99" s="21">
        <v>1068.8412000000001</v>
      </c>
      <c r="G99" s="22">
        <f t="shared" si="7"/>
        <v>8.7199951702487333</v>
      </c>
      <c r="H99" s="23">
        <v>542.50819999999999</v>
      </c>
      <c r="I99" s="22">
        <f t="shared" si="8"/>
        <v>4.4259791668026391</v>
      </c>
      <c r="J99" s="23">
        <v>526.33299999999997</v>
      </c>
      <c r="K99" s="22">
        <f t="shared" si="9"/>
        <v>4.2940160034460924</v>
      </c>
      <c r="L99" s="24">
        <v>54</v>
      </c>
      <c r="M99" s="25" t="s">
        <v>61</v>
      </c>
      <c r="N99" s="25" t="s">
        <v>105</v>
      </c>
      <c r="O99" s="25">
        <v>10629.09</v>
      </c>
      <c r="P99" s="25">
        <v>954.73</v>
      </c>
      <c r="Q99" s="26">
        <f t="shared" si="10"/>
        <v>8.9822364849671992</v>
      </c>
      <c r="R99" s="27">
        <v>462.88</v>
      </c>
      <c r="S99" s="26">
        <f t="shared" si="11"/>
        <v>4.354841289329566</v>
      </c>
      <c r="T99" s="27">
        <v>491.85</v>
      </c>
      <c r="U99" s="46">
        <f t="shared" si="12"/>
        <v>4.6273951956376322</v>
      </c>
      <c r="V99" s="49">
        <f t="shared" si="13"/>
        <v>-0.2622413147184659</v>
      </c>
    </row>
    <row r="100" spans="1:22" hidden="1" outlineLevel="2">
      <c r="A100" s="1" t="s">
        <v>60</v>
      </c>
      <c r="B100" s="20" t="s">
        <v>61</v>
      </c>
      <c r="C100" s="20" t="s">
        <v>112</v>
      </c>
      <c r="D100" s="20" t="s">
        <v>106</v>
      </c>
      <c r="E100" s="21">
        <v>18414.82</v>
      </c>
      <c r="F100" s="21">
        <v>1744.6246000000001</v>
      </c>
      <c r="G100" s="22">
        <f t="shared" si="7"/>
        <v>9.4740247257372072</v>
      </c>
      <c r="H100" s="23">
        <v>636.01009999999997</v>
      </c>
      <c r="I100" s="22">
        <f t="shared" si="8"/>
        <v>3.4537948239515779</v>
      </c>
      <c r="J100" s="23">
        <v>1108.6144999999999</v>
      </c>
      <c r="K100" s="22">
        <f t="shared" si="9"/>
        <v>6.0202299017856271</v>
      </c>
      <c r="L100" s="24">
        <v>54</v>
      </c>
      <c r="M100" s="25" t="s">
        <v>61</v>
      </c>
      <c r="N100" s="25" t="s">
        <v>106</v>
      </c>
      <c r="O100" s="25">
        <v>17198.990000000002</v>
      </c>
      <c r="P100" s="25">
        <v>1617.6</v>
      </c>
      <c r="Q100" s="26">
        <f t="shared" si="10"/>
        <v>9.405203445086018</v>
      </c>
      <c r="R100" s="27">
        <v>657.78</v>
      </c>
      <c r="S100" s="26">
        <f t="shared" si="11"/>
        <v>3.8245269053589772</v>
      </c>
      <c r="T100" s="27">
        <v>959.81</v>
      </c>
      <c r="U100" s="46">
        <f t="shared" si="12"/>
        <v>5.5806183967779495</v>
      </c>
      <c r="V100" s="49">
        <f t="shared" si="13"/>
        <v>6.8821280651189198E-2</v>
      </c>
    </row>
    <row r="101" spans="1:22" hidden="1" outlineLevel="2">
      <c r="A101" s="1" t="s">
        <v>60</v>
      </c>
      <c r="B101" s="20" t="s">
        <v>61</v>
      </c>
      <c r="C101" s="20" t="s">
        <v>112</v>
      </c>
      <c r="D101" s="20" t="s">
        <v>107</v>
      </c>
      <c r="E101" s="21">
        <v>11939.68</v>
      </c>
      <c r="F101" s="21">
        <v>1272.5975000000001</v>
      </c>
      <c r="G101" s="22">
        <f t="shared" si="7"/>
        <v>10.658556175709903</v>
      </c>
      <c r="H101" s="23">
        <v>444.2484</v>
      </c>
      <c r="I101" s="22">
        <f t="shared" si="8"/>
        <v>3.7207730860458574</v>
      </c>
      <c r="J101" s="23">
        <v>828.34910000000002</v>
      </c>
      <c r="K101" s="22">
        <f t="shared" si="9"/>
        <v>6.9377830896640447</v>
      </c>
      <c r="L101" s="24">
        <v>54</v>
      </c>
      <c r="M101" s="25" t="s">
        <v>61</v>
      </c>
      <c r="N101" s="25" t="s">
        <v>107</v>
      </c>
      <c r="O101" s="25">
        <v>10938.41</v>
      </c>
      <c r="P101" s="25">
        <v>910.57</v>
      </c>
      <c r="Q101" s="26">
        <f t="shared" si="10"/>
        <v>8.324518828604889</v>
      </c>
      <c r="R101" s="27">
        <v>465.33</v>
      </c>
      <c r="S101" s="26">
        <f t="shared" si="11"/>
        <v>4.2540917738501296</v>
      </c>
      <c r="T101" s="27">
        <v>445.24</v>
      </c>
      <c r="U101" s="46">
        <f t="shared" si="12"/>
        <v>4.0704270547547585</v>
      </c>
      <c r="V101" s="49">
        <f t="shared" si="13"/>
        <v>2.3340373471050135</v>
      </c>
    </row>
    <row r="102" spans="1:22" hidden="1" outlineLevel="2">
      <c r="A102" s="1" t="s">
        <v>60</v>
      </c>
      <c r="B102" s="20" t="s">
        <v>61</v>
      </c>
      <c r="C102" s="20" t="s">
        <v>112</v>
      </c>
      <c r="D102" s="20" t="s">
        <v>108</v>
      </c>
      <c r="E102" s="21">
        <v>12255.08</v>
      </c>
      <c r="F102" s="21">
        <v>1294.586446</v>
      </c>
      <c r="G102" s="22">
        <f t="shared" si="7"/>
        <v>10.563671930334197</v>
      </c>
      <c r="H102" s="23">
        <v>428.186915</v>
      </c>
      <c r="I102" s="22">
        <f t="shared" si="8"/>
        <v>3.4939544662295146</v>
      </c>
      <c r="J102" s="23">
        <v>866.39953100000002</v>
      </c>
      <c r="K102" s="22">
        <f t="shared" si="9"/>
        <v>7.0697174641046816</v>
      </c>
      <c r="L102" s="24">
        <v>54</v>
      </c>
      <c r="M102" s="25" t="s">
        <v>61</v>
      </c>
      <c r="N102" s="25" t="s">
        <v>108</v>
      </c>
      <c r="O102" s="25">
        <v>11821.1</v>
      </c>
      <c r="P102" s="25">
        <v>1488.85</v>
      </c>
      <c r="Q102" s="26">
        <f t="shared" si="10"/>
        <v>12.594851578956273</v>
      </c>
      <c r="R102" s="27">
        <v>397.91</v>
      </c>
      <c r="S102" s="26">
        <f t="shared" si="11"/>
        <v>3.3660996015599225</v>
      </c>
      <c r="T102" s="27">
        <v>1090.94</v>
      </c>
      <c r="U102" s="46">
        <f t="shared" si="12"/>
        <v>9.2287519773963496</v>
      </c>
      <c r="V102" s="49">
        <f t="shared" si="13"/>
        <v>-2.0311796486220768</v>
      </c>
    </row>
    <row r="103" spans="1:22" hidden="1" outlineLevel="2">
      <c r="A103" s="1" t="s">
        <v>60</v>
      </c>
      <c r="B103" s="20" t="s">
        <v>61</v>
      </c>
      <c r="C103" s="20" t="s">
        <v>112</v>
      </c>
      <c r="D103" s="20" t="s">
        <v>109</v>
      </c>
      <c r="E103" s="21">
        <v>5161.37</v>
      </c>
      <c r="F103" s="21">
        <v>629.85209999999995</v>
      </c>
      <c r="G103" s="22">
        <f t="shared" si="7"/>
        <v>12.203196050660967</v>
      </c>
      <c r="H103" s="23">
        <v>146.34979999999999</v>
      </c>
      <c r="I103" s="22">
        <f t="shared" si="8"/>
        <v>2.8354836022218906</v>
      </c>
      <c r="J103" s="23">
        <v>483.50229999999999</v>
      </c>
      <c r="K103" s="22">
        <f t="shared" si="9"/>
        <v>9.367712448439077</v>
      </c>
      <c r="L103" s="24">
        <v>54</v>
      </c>
      <c r="M103" s="25" t="s">
        <v>61</v>
      </c>
      <c r="N103" s="25" t="s">
        <v>109</v>
      </c>
      <c r="O103" s="25">
        <v>5800.64</v>
      </c>
      <c r="P103" s="25">
        <v>505.43</v>
      </c>
      <c r="Q103" s="26">
        <f t="shared" si="10"/>
        <v>8.7133488718486234</v>
      </c>
      <c r="R103" s="27">
        <v>168.86</v>
      </c>
      <c r="S103" s="26">
        <f t="shared" si="11"/>
        <v>2.9110580901417773</v>
      </c>
      <c r="T103" s="27">
        <v>336.56</v>
      </c>
      <c r="U103" s="46">
        <f t="shared" si="12"/>
        <v>5.8021183869366135</v>
      </c>
      <c r="V103" s="49">
        <f t="shared" si="13"/>
        <v>3.4898471788123437</v>
      </c>
    </row>
    <row r="104" spans="1:22" hidden="1" outlineLevel="2">
      <c r="A104" s="1" t="s">
        <v>60</v>
      </c>
      <c r="B104" s="20" t="s">
        <v>61</v>
      </c>
      <c r="C104" s="20" t="s">
        <v>112</v>
      </c>
      <c r="D104" s="20" t="s">
        <v>110</v>
      </c>
      <c r="E104" s="21">
        <v>22.2</v>
      </c>
      <c r="F104" s="21">
        <v>0.6</v>
      </c>
      <c r="G104" s="22">
        <f t="shared" si="7"/>
        <v>2.7027027027027026</v>
      </c>
      <c r="H104" s="23">
        <v>0.6</v>
      </c>
      <c r="I104" s="22">
        <f t="shared" si="8"/>
        <v>2.7027027027027026</v>
      </c>
      <c r="J104" s="23">
        <v>0</v>
      </c>
      <c r="K104" s="22">
        <f t="shared" si="9"/>
        <v>0</v>
      </c>
      <c r="L104" s="24">
        <v>54</v>
      </c>
      <c r="M104" s="25" t="s">
        <v>61</v>
      </c>
      <c r="N104" s="25" t="s">
        <v>110</v>
      </c>
      <c r="O104" s="25">
        <v>78.67</v>
      </c>
      <c r="P104" s="25">
        <v>4.2</v>
      </c>
      <c r="Q104" s="26">
        <f t="shared" si="10"/>
        <v>5.3387568323376131</v>
      </c>
      <c r="R104" s="27">
        <v>4.2</v>
      </c>
      <c r="S104" s="26">
        <f t="shared" si="11"/>
        <v>5.3387568323376131</v>
      </c>
      <c r="T104" s="27">
        <v>0</v>
      </c>
      <c r="U104" s="46">
        <f t="shared" si="12"/>
        <v>0</v>
      </c>
      <c r="V104" s="49">
        <f t="shared" si="13"/>
        <v>-2.6360541296349105</v>
      </c>
    </row>
    <row r="105" spans="1:22" outlineLevel="1" collapsed="1">
      <c r="B105" s="28" t="s">
        <v>130</v>
      </c>
      <c r="C105" s="29" t="s">
        <v>112</v>
      </c>
      <c r="D105" s="20"/>
      <c r="E105" s="21">
        <f>SUBTOTAL(9,E98:E104)</f>
        <v>60331.51</v>
      </c>
      <c r="F105" s="21">
        <f>SUBTOTAL(9,F98:F104)</f>
        <v>6022.1018460000005</v>
      </c>
      <c r="G105" s="22">
        <f t="shared" si="7"/>
        <v>9.981685931613514</v>
      </c>
      <c r="H105" s="23">
        <f>SUBTOTAL(9,H98:H104)</f>
        <v>2201.9034149999998</v>
      </c>
      <c r="I105" s="22">
        <f t="shared" si="8"/>
        <v>3.6496739680475421</v>
      </c>
      <c r="J105" s="23">
        <f>SUBTOTAL(9,J98:J104)</f>
        <v>3820.1984309999998</v>
      </c>
      <c r="K105" s="22">
        <f t="shared" si="9"/>
        <v>6.3320119635659706</v>
      </c>
      <c r="L105" s="24"/>
      <c r="M105" s="25"/>
      <c r="N105" s="25"/>
      <c r="O105" s="25">
        <f>SUBTOTAL(9,O98:O104)</f>
        <v>56525.9</v>
      </c>
      <c r="P105" s="25">
        <f>SUBTOTAL(9,P98:P104)</f>
        <v>5497.38</v>
      </c>
      <c r="Q105" s="26">
        <f t="shared" si="10"/>
        <v>9.725417905774167</v>
      </c>
      <c r="R105" s="27">
        <f>SUBTOTAL(9,R98:R104)</f>
        <v>2172.9599999999996</v>
      </c>
      <c r="S105" s="26">
        <f t="shared" si="11"/>
        <v>3.8441847011723822</v>
      </c>
      <c r="T105" s="27">
        <f>SUBTOTAL(9,T98:T104)</f>
        <v>3324.4</v>
      </c>
      <c r="U105" s="46">
        <f t="shared" si="12"/>
        <v>5.8811978225910595</v>
      </c>
      <c r="V105" s="49">
        <f t="shared" si="13"/>
        <v>0.25626802583934705</v>
      </c>
    </row>
    <row r="106" spans="1:22" hidden="1" outlineLevel="2">
      <c r="A106" s="1" t="s">
        <v>58</v>
      </c>
      <c r="B106" s="20" t="s">
        <v>59</v>
      </c>
      <c r="C106" s="20" t="s">
        <v>112</v>
      </c>
      <c r="D106" s="20" t="s">
        <v>104</v>
      </c>
      <c r="E106" s="21">
        <v>65</v>
      </c>
      <c r="F106" s="21">
        <v>4</v>
      </c>
      <c r="G106" s="22">
        <f t="shared" si="7"/>
        <v>6.1538461538461542</v>
      </c>
      <c r="H106" s="23">
        <v>4</v>
      </c>
      <c r="I106" s="22">
        <f t="shared" si="8"/>
        <v>6.1538461538461542</v>
      </c>
      <c r="J106" s="23">
        <v>0</v>
      </c>
      <c r="K106" s="22">
        <f t="shared" si="9"/>
        <v>0</v>
      </c>
      <c r="L106" s="24">
        <v>53</v>
      </c>
      <c r="M106" s="25" t="s">
        <v>59</v>
      </c>
      <c r="N106" s="25" t="s">
        <v>104</v>
      </c>
      <c r="O106" s="25">
        <v>61</v>
      </c>
      <c r="P106" s="25">
        <v>10</v>
      </c>
      <c r="Q106" s="26">
        <f t="shared" si="10"/>
        <v>16.393442622950818</v>
      </c>
      <c r="R106" s="27">
        <v>0</v>
      </c>
      <c r="S106" s="26">
        <f t="shared" si="11"/>
        <v>0</v>
      </c>
      <c r="T106" s="27">
        <v>10</v>
      </c>
      <c r="U106" s="46">
        <f t="shared" si="12"/>
        <v>16.393442622950818</v>
      </c>
      <c r="V106" s="49">
        <f t="shared" si="13"/>
        <v>-10.239596469104665</v>
      </c>
    </row>
    <row r="107" spans="1:22" hidden="1" outlineLevel="2">
      <c r="A107" s="1" t="s">
        <v>58</v>
      </c>
      <c r="B107" s="20" t="s">
        <v>59</v>
      </c>
      <c r="C107" s="20" t="s">
        <v>112</v>
      </c>
      <c r="D107" s="20" t="s">
        <v>105</v>
      </c>
      <c r="E107" s="21">
        <v>7155.1</v>
      </c>
      <c r="F107" s="21">
        <v>748.49440000000004</v>
      </c>
      <c r="G107" s="22">
        <f t="shared" si="7"/>
        <v>10.460991460636469</v>
      </c>
      <c r="H107" s="23">
        <v>287.89440000000002</v>
      </c>
      <c r="I107" s="22">
        <f t="shared" si="8"/>
        <v>4.0236251065673434</v>
      </c>
      <c r="J107" s="23">
        <v>460.6</v>
      </c>
      <c r="K107" s="22">
        <f t="shared" si="9"/>
        <v>6.4373663540691251</v>
      </c>
      <c r="L107" s="24">
        <v>53</v>
      </c>
      <c r="M107" s="25" t="s">
        <v>59</v>
      </c>
      <c r="N107" s="25" t="s">
        <v>105</v>
      </c>
      <c r="O107" s="25">
        <v>6831.65</v>
      </c>
      <c r="P107" s="25">
        <v>557.30999999999995</v>
      </c>
      <c r="Q107" s="26">
        <f t="shared" si="10"/>
        <v>8.1577656935001048</v>
      </c>
      <c r="R107" s="27">
        <v>314.49</v>
      </c>
      <c r="S107" s="26">
        <f t="shared" si="11"/>
        <v>4.6034266977962863</v>
      </c>
      <c r="T107" s="27">
        <v>242.82</v>
      </c>
      <c r="U107" s="46">
        <f t="shared" si="12"/>
        <v>3.5543389957038198</v>
      </c>
      <c r="V107" s="49">
        <f t="shared" si="13"/>
        <v>2.3032257671363645</v>
      </c>
    </row>
    <row r="108" spans="1:22" hidden="1" outlineLevel="2">
      <c r="A108" s="1" t="s">
        <v>58</v>
      </c>
      <c r="B108" s="20" t="s">
        <v>59</v>
      </c>
      <c r="C108" s="20" t="s">
        <v>112</v>
      </c>
      <c r="D108" s="20" t="s">
        <v>106</v>
      </c>
      <c r="E108" s="21">
        <v>13711.41</v>
      </c>
      <c r="F108" s="21">
        <v>1429.0142000000001</v>
      </c>
      <c r="G108" s="22">
        <f t="shared" si="7"/>
        <v>10.422080588356705</v>
      </c>
      <c r="H108" s="23">
        <v>436.18939999999998</v>
      </c>
      <c r="I108" s="22">
        <f t="shared" si="8"/>
        <v>3.1812147693052717</v>
      </c>
      <c r="J108" s="23">
        <v>992.82479999999998</v>
      </c>
      <c r="K108" s="22">
        <f t="shared" si="9"/>
        <v>7.2408658190514323</v>
      </c>
      <c r="L108" s="24">
        <v>53</v>
      </c>
      <c r="M108" s="25" t="s">
        <v>59</v>
      </c>
      <c r="N108" s="25" t="s">
        <v>106</v>
      </c>
      <c r="O108" s="25">
        <v>12396.35</v>
      </c>
      <c r="P108" s="25">
        <v>929.8</v>
      </c>
      <c r="Q108" s="26">
        <f t="shared" si="10"/>
        <v>7.5005949331859778</v>
      </c>
      <c r="R108" s="27">
        <v>462.5</v>
      </c>
      <c r="S108" s="26">
        <f t="shared" si="11"/>
        <v>3.7309369290153955</v>
      </c>
      <c r="T108" s="27">
        <v>467.3</v>
      </c>
      <c r="U108" s="46">
        <f t="shared" si="12"/>
        <v>3.7696580041705823</v>
      </c>
      <c r="V108" s="49">
        <f t="shared" si="13"/>
        <v>2.9214856551707271</v>
      </c>
    </row>
    <row r="109" spans="1:22" hidden="1" outlineLevel="2">
      <c r="A109" s="1" t="s">
        <v>58</v>
      </c>
      <c r="B109" s="20" t="s">
        <v>59</v>
      </c>
      <c r="C109" s="20" t="s">
        <v>112</v>
      </c>
      <c r="D109" s="20" t="s">
        <v>107</v>
      </c>
      <c r="E109" s="21">
        <v>7810.86</v>
      </c>
      <c r="F109" s="21">
        <v>744.96540000000005</v>
      </c>
      <c r="G109" s="22">
        <f t="shared" si="7"/>
        <v>9.5375592444365935</v>
      </c>
      <c r="H109" s="23">
        <v>277.46539999999999</v>
      </c>
      <c r="I109" s="22">
        <f t="shared" si="8"/>
        <v>3.5523028194078501</v>
      </c>
      <c r="J109" s="23">
        <v>467.5</v>
      </c>
      <c r="K109" s="22">
        <f t="shared" si="9"/>
        <v>5.9852564250287426</v>
      </c>
      <c r="L109" s="24">
        <v>53</v>
      </c>
      <c r="M109" s="25" t="s">
        <v>59</v>
      </c>
      <c r="N109" s="25" t="s">
        <v>107</v>
      </c>
      <c r="O109" s="25">
        <v>6861.81</v>
      </c>
      <c r="P109" s="25">
        <v>647.76</v>
      </c>
      <c r="Q109" s="26">
        <f t="shared" si="10"/>
        <v>9.4400748490558613</v>
      </c>
      <c r="R109" s="27">
        <v>242.47</v>
      </c>
      <c r="S109" s="26">
        <f t="shared" si="11"/>
        <v>3.5336157661025296</v>
      </c>
      <c r="T109" s="27">
        <v>405.29</v>
      </c>
      <c r="U109" s="46">
        <f t="shared" si="12"/>
        <v>5.9064590829533312</v>
      </c>
      <c r="V109" s="49">
        <f t="shared" si="13"/>
        <v>9.7484395380732281E-2</v>
      </c>
    </row>
    <row r="110" spans="1:22" hidden="1" outlineLevel="2">
      <c r="A110" s="1" t="s">
        <v>58</v>
      </c>
      <c r="B110" s="20" t="s">
        <v>59</v>
      </c>
      <c r="C110" s="20" t="s">
        <v>112</v>
      </c>
      <c r="D110" s="20" t="s">
        <v>108</v>
      </c>
      <c r="E110" s="21">
        <v>5161.1499999999996</v>
      </c>
      <c r="F110" s="21">
        <v>396.0487</v>
      </c>
      <c r="G110" s="22">
        <f t="shared" si="7"/>
        <v>7.6736521899189141</v>
      </c>
      <c r="H110" s="23">
        <v>160.9487</v>
      </c>
      <c r="I110" s="22">
        <f t="shared" si="8"/>
        <v>3.1184658457901828</v>
      </c>
      <c r="J110" s="23">
        <v>235.1</v>
      </c>
      <c r="K110" s="22">
        <f t="shared" si="9"/>
        <v>4.5551863441287317</v>
      </c>
      <c r="L110" s="24">
        <v>53</v>
      </c>
      <c r="M110" s="25" t="s">
        <v>59</v>
      </c>
      <c r="N110" s="25" t="s">
        <v>108</v>
      </c>
      <c r="O110" s="25">
        <v>4776.13</v>
      </c>
      <c r="P110" s="25">
        <v>617.45000000000005</v>
      </c>
      <c r="Q110" s="26">
        <f t="shared" si="10"/>
        <v>12.927830691375656</v>
      </c>
      <c r="R110" s="27">
        <v>127.45</v>
      </c>
      <c r="S110" s="26">
        <f t="shared" si="11"/>
        <v>2.6684784543134294</v>
      </c>
      <c r="T110" s="27">
        <v>490</v>
      </c>
      <c r="U110" s="46">
        <f t="shared" si="12"/>
        <v>10.259352237062224</v>
      </c>
      <c r="V110" s="49">
        <f t="shared" si="13"/>
        <v>-5.2541785014567415</v>
      </c>
    </row>
    <row r="111" spans="1:22" hidden="1" outlineLevel="2">
      <c r="A111" s="1" t="s">
        <v>58</v>
      </c>
      <c r="B111" s="20" t="s">
        <v>59</v>
      </c>
      <c r="C111" s="20" t="s">
        <v>112</v>
      </c>
      <c r="D111" s="20" t="s">
        <v>109</v>
      </c>
      <c r="E111" s="21">
        <v>2767.36</v>
      </c>
      <c r="F111" s="21">
        <v>199.66540000000001</v>
      </c>
      <c r="G111" s="22">
        <f t="shared" si="7"/>
        <v>7.2150135869565215</v>
      </c>
      <c r="H111" s="23">
        <v>52.365400000000001</v>
      </c>
      <c r="I111" s="22">
        <f t="shared" si="8"/>
        <v>1.8922510985198888</v>
      </c>
      <c r="J111" s="23">
        <v>147.30000000000001</v>
      </c>
      <c r="K111" s="22">
        <f t="shared" si="9"/>
        <v>5.3227624884366334</v>
      </c>
      <c r="L111" s="24">
        <v>53</v>
      </c>
      <c r="M111" s="25" t="s">
        <v>59</v>
      </c>
      <c r="N111" s="25" t="s">
        <v>109</v>
      </c>
      <c r="O111" s="25">
        <v>2874.28</v>
      </c>
      <c r="P111" s="25">
        <v>404.49</v>
      </c>
      <c r="Q111" s="26">
        <f t="shared" si="10"/>
        <v>14.072741695311521</v>
      </c>
      <c r="R111" s="27">
        <v>82.09</v>
      </c>
      <c r="S111" s="26">
        <f t="shared" si="11"/>
        <v>2.8560195944723548</v>
      </c>
      <c r="T111" s="27">
        <v>322.39999999999998</v>
      </c>
      <c r="U111" s="46">
        <f t="shared" si="12"/>
        <v>11.216722100839165</v>
      </c>
      <c r="V111" s="49">
        <f t="shared" si="13"/>
        <v>-6.8577281083549995</v>
      </c>
    </row>
    <row r="112" spans="1:22" hidden="1" outlineLevel="2">
      <c r="A112" s="1" t="s">
        <v>58</v>
      </c>
      <c r="B112" s="20" t="s">
        <v>59</v>
      </c>
      <c r="C112" s="20" t="s">
        <v>112</v>
      </c>
      <c r="D112" s="20" t="s">
        <v>110</v>
      </c>
      <c r="E112" s="21">
        <v>151.9</v>
      </c>
      <c r="F112" s="21">
        <v>0</v>
      </c>
      <c r="G112" s="22">
        <f t="shared" si="7"/>
        <v>0</v>
      </c>
      <c r="H112" s="23">
        <v>0</v>
      </c>
      <c r="I112" s="22">
        <f t="shared" si="8"/>
        <v>0</v>
      </c>
      <c r="J112" s="23">
        <v>0</v>
      </c>
      <c r="K112" s="22">
        <f t="shared" si="9"/>
        <v>0</v>
      </c>
      <c r="L112" s="24">
        <v>53</v>
      </c>
      <c r="M112" s="25" t="s">
        <v>59</v>
      </c>
      <c r="N112" s="25" t="s">
        <v>110</v>
      </c>
      <c r="O112" s="25">
        <v>170.04</v>
      </c>
      <c r="P112" s="25">
        <v>3.2</v>
      </c>
      <c r="Q112" s="26">
        <f t="shared" si="10"/>
        <v>1.8819101387908728</v>
      </c>
      <c r="R112" s="27">
        <v>3.2</v>
      </c>
      <c r="S112" s="26">
        <f t="shared" si="11"/>
        <v>1.8819101387908728</v>
      </c>
      <c r="T112" s="27">
        <v>0</v>
      </c>
      <c r="U112" s="46">
        <f t="shared" si="12"/>
        <v>0</v>
      </c>
      <c r="V112" s="49">
        <f t="shared" si="13"/>
        <v>-1.8819101387908728</v>
      </c>
    </row>
    <row r="113" spans="1:22" outlineLevel="1" collapsed="1">
      <c r="B113" s="28" t="s">
        <v>131</v>
      </c>
      <c r="C113" s="29" t="s">
        <v>112</v>
      </c>
      <c r="D113" s="20"/>
      <c r="E113" s="21">
        <f>SUBTOTAL(9,E106:E112)</f>
        <v>36822.780000000006</v>
      </c>
      <c r="F113" s="21">
        <f>SUBTOTAL(9,F106:F112)</f>
        <v>3522.1880999999998</v>
      </c>
      <c r="G113" s="22">
        <f t="shared" si="7"/>
        <v>9.5652422223417126</v>
      </c>
      <c r="H113" s="23">
        <f>SUBTOTAL(9,H106:H112)</f>
        <v>1218.8632999999998</v>
      </c>
      <c r="I113" s="22">
        <f t="shared" si="8"/>
        <v>3.3100795214266809</v>
      </c>
      <c r="J113" s="23">
        <f>SUBTOTAL(9,J106:J112)</f>
        <v>2303.3248000000003</v>
      </c>
      <c r="K113" s="22">
        <f t="shared" si="9"/>
        <v>6.2551627009150312</v>
      </c>
      <c r="L113" s="24"/>
      <c r="M113" s="25"/>
      <c r="N113" s="25"/>
      <c r="O113" s="25">
        <f>SUBTOTAL(9,O106:O112)</f>
        <v>33971.26</v>
      </c>
      <c r="P113" s="25">
        <f>SUBTOTAL(9,P106:P112)</f>
        <v>3170.0099999999993</v>
      </c>
      <c r="Q113" s="26">
        <f t="shared" si="10"/>
        <v>9.3314466404837475</v>
      </c>
      <c r="R113" s="27">
        <f>SUBTOTAL(9,R106:R112)</f>
        <v>1232.2</v>
      </c>
      <c r="S113" s="26">
        <f t="shared" si="11"/>
        <v>3.6271836840906104</v>
      </c>
      <c r="T113" s="27">
        <f>SUBTOTAL(9,T106:T112)</f>
        <v>1937.81</v>
      </c>
      <c r="U113" s="46">
        <f t="shared" si="12"/>
        <v>5.7042629563931389</v>
      </c>
      <c r="V113" s="49">
        <f t="shared" si="13"/>
        <v>0.23379558185796512</v>
      </c>
    </row>
    <row r="114" spans="1:22" hidden="1" outlineLevel="2">
      <c r="A114" s="1" t="s">
        <v>74</v>
      </c>
      <c r="B114" s="20" t="s">
        <v>75</v>
      </c>
      <c r="C114" s="20" t="s">
        <v>112</v>
      </c>
      <c r="D114" s="20" t="s">
        <v>104</v>
      </c>
      <c r="E114" s="21">
        <v>189</v>
      </c>
      <c r="F114" s="21">
        <v>6</v>
      </c>
      <c r="G114" s="22">
        <f t="shared" si="7"/>
        <v>3.1746031746031744</v>
      </c>
      <c r="H114" s="23">
        <v>6</v>
      </c>
      <c r="I114" s="22">
        <f t="shared" si="8"/>
        <v>3.1746031746031744</v>
      </c>
      <c r="J114" s="23">
        <v>0</v>
      </c>
      <c r="K114" s="22">
        <f t="shared" si="9"/>
        <v>0</v>
      </c>
      <c r="L114" s="24">
        <v>67</v>
      </c>
      <c r="M114" s="25" t="s">
        <v>75</v>
      </c>
      <c r="N114" s="25" t="s">
        <v>104</v>
      </c>
      <c r="O114" s="25">
        <v>58</v>
      </c>
      <c r="P114" s="25">
        <v>12</v>
      </c>
      <c r="Q114" s="26">
        <f t="shared" si="10"/>
        <v>20.689655172413794</v>
      </c>
      <c r="R114" s="27">
        <v>12</v>
      </c>
      <c r="S114" s="26">
        <f t="shared" si="11"/>
        <v>20.689655172413794</v>
      </c>
      <c r="T114" s="27">
        <v>0</v>
      </c>
      <c r="U114" s="46">
        <f t="shared" si="12"/>
        <v>0</v>
      </c>
      <c r="V114" s="49">
        <f t="shared" si="13"/>
        <v>-17.51505199781062</v>
      </c>
    </row>
    <row r="115" spans="1:22" hidden="1" outlineLevel="2">
      <c r="A115" s="1" t="s">
        <v>74</v>
      </c>
      <c r="B115" s="20" t="s">
        <v>75</v>
      </c>
      <c r="C115" s="20" t="s">
        <v>112</v>
      </c>
      <c r="D115" s="20" t="s">
        <v>105</v>
      </c>
      <c r="E115" s="21">
        <v>8320.32</v>
      </c>
      <c r="F115" s="21">
        <v>514.60983299999998</v>
      </c>
      <c r="G115" s="22">
        <f t="shared" si="7"/>
        <v>6.1849764552324915</v>
      </c>
      <c r="H115" s="23">
        <v>236.33503300000001</v>
      </c>
      <c r="I115" s="22">
        <f t="shared" si="8"/>
        <v>2.8404560521710707</v>
      </c>
      <c r="J115" s="23">
        <v>278.27480000000003</v>
      </c>
      <c r="K115" s="22">
        <f t="shared" si="9"/>
        <v>3.3445204030614213</v>
      </c>
      <c r="L115" s="24">
        <v>67</v>
      </c>
      <c r="M115" s="25" t="s">
        <v>75</v>
      </c>
      <c r="N115" s="25" t="s">
        <v>105</v>
      </c>
      <c r="O115" s="25">
        <v>5487.98</v>
      </c>
      <c r="P115" s="25">
        <v>472.12</v>
      </c>
      <c r="Q115" s="26">
        <f t="shared" si="10"/>
        <v>8.6028010306160017</v>
      </c>
      <c r="R115" s="27">
        <v>235.54</v>
      </c>
      <c r="S115" s="26">
        <f t="shared" si="11"/>
        <v>4.2919252621183022</v>
      </c>
      <c r="T115" s="27">
        <v>236.58</v>
      </c>
      <c r="U115" s="46">
        <f t="shared" si="12"/>
        <v>4.3108757684976986</v>
      </c>
      <c r="V115" s="49">
        <f t="shared" si="13"/>
        <v>-2.4178245753835101</v>
      </c>
    </row>
    <row r="116" spans="1:22" hidden="1" outlineLevel="2">
      <c r="A116" s="1" t="s">
        <v>74</v>
      </c>
      <c r="B116" s="20" t="s">
        <v>75</v>
      </c>
      <c r="C116" s="20" t="s">
        <v>112</v>
      </c>
      <c r="D116" s="20" t="s">
        <v>106</v>
      </c>
      <c r="E116" s="21">
        <v>14865.77</v>
      </c>
      <c r="F116" s="21">
        <v>1481.855206</v>
      </c>
      <c r="G116" s="22">
        <f t="shared" si="7"/>
        <v>9.9682371380695365</v>
      </c>
      <c r="H116" s="23">
        <v>470.35289999999998</v>
      </c>
      <c r="I116" s="22">
        <f t="shared" si="8"/>
        <v>3.1639995775529957</v>
      </c>
      <c r="J116" s="23">
        <v>1011.502306</v>
      </c>
      <c r="K116" s="22">
        <f t="shared" si="9"/>
        <v>6.8042375605165422</v>
      </c>
      <c r="L116" s="24">
        <v>67</v>
      </c>
      <c r="M116" s="25" t="s">
        <v>75</v>
      </c>
      <c r="N116" s="25" t="s">
        <v>106</v>
      </c>
      <c r="O116" s="25">
        <v>13314.66</v>
      </c>
      <c r="P116" s="25">
        <v>1533.66</v>
      </c>
      <c r="Q116" s="26">
        <f t="shared" si="10"/>
        <v>11.518581773774171</v>
      </c>
      <c r="R116" s="27">
        <v>535.94000000000005</v>
      </c>
      <c r="S116" s="26">
        <f t="shared" si="11"/>
        <v>4.0251872747783279</v>
      </c>
      <c r="T116" s="27">
        <v>997.72</v>
      </c>
      <c r="U116" s="46">
        <f t="shared" si="12"/>
        <v>7.4933944989958441</v>
      </c>
      <c r="V116" s="49">
        <f t="shared" si="13"/>
        <v>-1.5503446357046347</v>
      </c>
    </row>
    <row r="117" spans="1:22" hidden="1" outlineLevel="2">
      <c r="A117" s="1" t="s">
        <v>74</v>
      </c>
      <c r="B117" s="20" t="s">
        <v>75</v>
      </c>
      <c r="C117" s="20" t="s">
        <v>112</v>
      </c>
      <c r="D117" s="20" t="s">
        <v>107</v>
      </c>
      <c r="E117" s="21">
        <v>17143.63</v>
      </c>
      <c r="F117" s="21">
        <v>1889.95748</v>
      </c>
      <c r="G117" s="22">
        <f t="shared" si="7"/>
        <v>11.024254956505709</v>
      </c>
      <c r="H117" s="23">
        <v>563.69489999999996</v>
      </c>
      <c r="I117" s="22">
        <f t="shared" si="8"/>
        <v>3.2880720127534246</v>
      </c>
      <c r="J117" s="23">
        <v>1326.2625800000001</v>
      </c>
      <c r="K117" s="22">
        <f t="shared" si="9"/>
        <v>7.7361829437522855</v>
      </c>
      <c r="L117" s="24">
        <v>67</v>
      </c>
      <c r="M117" s="25" t="s">
        <v>75</v>
      </c>
      <c r="N117" s="25" t="s">
        <v>107</v>
      </c>
      <c r="O117" s="25">
        <v>15286.08</v>
      </c>
      <c r="P117" s="25">
        <v>1805.01</v>
      </c>
      <c r="Q117" s="26">
        <f t="shared" si="10"/>
        <v>11.808194121710732</v>
      </c>
      <c r="R117" s="27">
        <v>656.66</v>
      </c>
      <c r="S117" s="26">
        <f t="shared" si="11"/>
        <v>4.2958037639473297</v>
      </c>
      <c r="T117" s="27">
        <v>1148.3499999999999</v>
      </c>
      <c r="U117" s="46">
        <f t="shared" si="12"/>
        <v>7.5123903577634019</v>
      </c>
      <c r="V117" s="49">
        <f t="shared" si="13"/>
        <v>-0.78393916520502316</v>
      </c>
    </row>
    <row r="118" spans="1:22" hidden="1" outlineLevel="2">
      <c r="A118" s="1" t="s">
        <v>74</v>
      </c>
      <c r="B118" s="20" t="s">
        <v>75</v>
      </c>
      <c r="C118" s="20" t="s">
        <v>112</v>
      </c>
      <c r="D118" s="20" t="s">
        <v>108</v>
      </c>
      <c r="E118" s="21">
        <v>12570.97</v>
      </c>
      <c r="F118" s="21">
        <v>1385.34</v>
      </c>
      <c r="G118" s="22">
        <f t="shared" si="7"/>
        <v>11.020151985089457</v>
      </c>
      <c r="H118" s="23">
        <v>391.55259999999998</v>
      </c>
      <c r="I118" s="22">
        <f t="shared" si="8"/>
        <v>3.1147365716408517</v>
      </c>
      <c r="J118" s="23">
        <v>993.78740000000005</v>
      </c>
      <c r="K118" s="22">
        <f t="shared" si="9"/>
        <v>7.9054154134486048</v>
      </c>
      <c r="L118" s="24">
        <v>67</v>
      </c>
      <c r="M118" s="25" t="s">
        <v>75</v>
      </c>
      <c r="N118" s="25" t="s">
        <v>108</v>
      </c>
      <c r="O118" s="25">
        <v>11445.8</v>
      </c>
      <c r="P118" s="25">
        <v>1243.95</v>
      </c>
      <c r="Q118" s="26">
        <f t="shared" si="10"/>
        <v>10.868178720578728</v>
      </c>
      <c r="R118" s="27">
        <v>349.35</v>
      </c>
      <c r="S118" s="26">
        <f t="shared" si="11"/>
        <v>3.052211291478097</v>
      </c>
      <c r="T118" s="27">
        <v>894.6</v>
      </c>
      <c r="U118" s="46">
        <f t="shared" si="12"/>
        <v>7.8159674291006311</v>
      </c>
      <c r="V118" s="49">
        <f t="shared" si="13"/>
        <v>0.15197326451072968</v>
      </c>
    </row>
    <row r="119" spans="1:22" hidden="1" outlineLevel="2">
      <c r="A119" s="1" t="s">
        <v>74</v>
      </c>
      <c r="B119" s="20" t="s">
        <v>75</v>
      </c>
      <c r="C119" s="20" t="s">
        <v>112</v>
      </c>
      <c r="D119" s="20" t="s">
        <v>109</v>
      </c>
      <c r="E119" s="21">
        <v>6692.95</v>
      </c>
      <c r="F119" s="21">
        <v>1025.104</v>
      </c>
      <c r="G119" s="22">
        <f t="shared" si="7"/>
        <v>15.316175976213779</v>
      </c>
      <c r="H119" s="23">
        <v>255.73920000000001</v>
      </c>
      <c r="I119" s="22">
        <f t="shared" si="8"/>
        <v>3.8210236144002274</v>
      </c>
      <c r="J119" s="23">
        <v>769.36479999999995</v>
      </c>
      <c r="K119" s="22">
        <f t="shared" si="9"/>
        <v>11.495152361813549</v>
      </c>
      <c r="L119" s="24">
        <v>67</v>
      </c>
      <c r="M119" s="25" t="s">
        <v>75</v>
      </c>
      <c r="N119" s="25" t="s">
        <v>109</v>
      </c>
      <c r="O119" s="25">
        <v>7110.32</v>
      </c>
      <c r="P119" s="25">
        <v>872.04</v>
      </c>
      <c r="Q119" s="26">
        <f t="shared" si="10"/>
        <v>12.264426917494571</v>
      </c>
      <c r="R119" s="27">
        <v>231.23</v>
      </c>
      <c r="S119" s="26">
        <f t="shared" si="11"/>
        <v>3.2520336637450917</v>
      </c>
      <c r="T119" s="27">
        <v>640.80999999999995</v>
      </c>
      <c r="U119" s="46">
        <f t="shared" si="12"/>
        <v>9.0123932537494795</v>
      </c>
      <c r="V119" s="49">
        <f t="shared" si="13"/>
        <v>3.0517490587192082</v>
      </c>
    </row>
    <row r="120" spans="1:22" hidden="1" outlineLevel="2">
      <c r="A120" s="1" t="s">
        <v>74</v>
      </c>
      <c r="B120" s="20" t="s">
        <v>75</v>
      </c>
      <c r="C120" s="20" t="s">
        <v>112</v>
      </c>
      <c r="D120" s="20" t="s">
        <v>110</v>
      </c>
      <c r="E120" s="21">
        <v>130.22999999999999</v>
      </c>
      <c r="F120" s="21">
        <v>11</v>
      </c>
      <c r="G120" s="22">
        <f t="shared" si="7"/>
        <v>8.4465944866774176</v>
      </c>
      <c r="H120" s="23">
        <v>11</v>
      </c>
      <c r="I120" s="22">
        <f t="shared" si="8"/>
        <v>8.4465944866774176</v>
      </c>
      <c r="J120" s="23">
        <v>0</v>
      </c>
      <c r="K120" s="22">
        <f t="shared" si="9"/>
        <v>0</v>
      </c>
      <c r="L120" s="24">
        <v>67</v>
      </c>
      <c r="M120" s="25" t="s">
        <v>75</v>
      </c>
      <c r="N120" s="25" t="s">
        <v>110</v>
      </c>
      <c r="O120" s="25">
        <v>201.3</v>
      </c>
      <c r="P120" s="25">
        <v>0</v>
      </c>
      <c r="Q120" s="26">
        <f t="shared" si="10"/>
        <v>0</v>
      </c>
      <c r="R120" s="27">
        <v>0</v>
      </c>
      <c r="S120" s="26">
        <f t="shared" si="11"/>
        <v>0</v>
      </c>
      <c r="T120" s="27">
        <v>0</v>
      </c>
      <c r="U120" s="46">
        <f t="shared" si="12"/>
        <v>0</v>
      </c>
      <c r="V120" s="49">
        <f t="shared" si="13"/>
        <v>8.4465944866774176</v>
      </c>
    </row>
    <row r="121" spans="1:22" outlineLevel="1" collapsed="1">
      <c r="B121" s="28" t="s">
        <v>132</v>
      </c>
      <c r="C121" s="29" t="s">
        <v>112</v>
      </c>
      <c r="D121" s="20"/>
      <c r="E121" s="21">
        <f>SUBTOTAL(9,E114:E120)</f>
        <v>59912.87</v>
      </c>
      <c r="F121" s="21">
        <f>SUBTOTAL(9,F114:F120)</f>
        <v>6313.8665190000002</v>
      </c>
      <c r="G121" s="22">
        <f t="shared" si="7"/>
        <v>10.538414399109907</v>
      </c>
      <c r="H121" s="23">
        <f>SUBTOTAL(9,H114:H120)</f>
        <v>1934.6746329999999</v>
      </c>
      <c r="I121" s="22">
        <f t="shared" si="8"/>
        <v>3.2291469812746403</v>
      </c>
      <c r="J121" s="23">
        <f>SUBTOTAL(9,J114:J120)</f>
        <v>4379.1918860000005</v>
      </c>
      <c r="K121" s="22">
        <f t="shared" si="9"/>
        <v>7.309267417835267</v>
      </c>
      <c r="L121" s="24"/>
      <c r="M121" s="25"/>
      <c r="N121" s="25"/>
      <c r="O121" s="25">
        <f>SUBTOTAL(9,O114:O120)</f>
        <v>52904.140000000007</v>
      </c>
      <c r="P121" s="25">
        <f>SUBTOTAL(9,P114:P120)</f>
        <v>5938.78</v>
      </c>
      <c r="Q121" s="26">
        <f t="shared" si="10"/>
        <v>11.225548699969416</v>
      </c>
      <c r="R121" s="27">
        <f>SUBTOTAL(9,R114:R120)</f>
        <v>2020.7199999999998</v>
      </c>
      <c r="S121" s="26">
        <f t="shared" si="11"/>
        <v>3.8195876541987062</v>
      </c>
      <c r="T121" s="27">
        <f>SUBTOTAL(9,T114:T120)</f>
        <v>3918.0599999999995</v>
      </c>
      <c r="U121" s="46">
        <f t="shared" si="12"/>
        <v>7.4059610457707068</v>
      </c>
      <c r="V121" s="49">
        <f t="shared" si="13"/>
        <v>-0.68713430085950833</v>
      </c>
    </row>
    <row r="122" spans="1:22" hidden="1" outlineLevel="2">
      <c r="A122" s="1" t="s">
        <v>68</v>
      </c>
      <c r="B122" s="20" t="s">
        <v>69</v>
      </c>
      <c r="C122" s="20" t="s">
        <v>112</v>
      </c>
      <c r="D122" s="20" t="s">
        <v>104</v>
      </c>
      <c r="E122" s="21">
        <v>208</v>
      </c>
      <c r="F122" s="21">
        <v>18</v>
      </c>
      <c r="G122" s="22">
        <f t="shared" si="7"/>
        <v>8.6538461538461533</v>
      </c>
      <c r="H122" s="23">
        <v>18</v>
      </c>
      <c r="I122" s="22">
        <f t="shared" si="8"/>
        <v>8.6538461538461533</v>
      </c>
      <c r="J122" s="23">
        <v>0</v>
      </c>
      <c r="K122" s="22">
        <f t="shared" si="9"/>
        <v>0</v>
      </c>
      <c r="L122" s="24">
        <v>59</v>
      </c>
      <c r="M122" s="25" t="s">
        <v>69</v>
      </c>
      <c r="N122" s="25" t="s">
        <v>104</v>
      </c>
      <c r="O122" s="25">
        <v>181</v>
      </c>
      <c r="P122" s="25">
        <v>13</v>
      </c>
      <c r="Q122" s="26">
        <f t="shared" si="10"/>
        <v>7.1823204419889501</v>
      </c>
      <c r="R122" s="27">
        <v>5</v>
      </c>
      <c r="S122" s="26">
        <f t="shared" si="11"/>
        <v>2.7624309392265194</v>
      </c>
      <c r="T122" s="27">
        <v>8</v>
      </c>
      <c r="U122" s="46">
        <f t="shared" si="12"/>
        <v>4.4198895027624312</v>
      </c>
      <c r="V122" s="49">
        <f t="shared" si="13"/>
        <v>1.4715257118572032</v>
      </c>
    </row>
    <row r="123" spans="1:22" hidden="1" outlineLevel="2">
      <c r="A123" s="1" t="s">
        <v>68</v>
      </c>
      <c r="B123" s="20" t="s">
        <v>69</v>
      </c>
      <c r="C123" s="20" t="s">
        <v>112</v>
      </c>
      <c r="D123" s="20" t="s">
        <v>105</v>
      </c>
      <c r="E123" s="21">
        <v>6985.32</v>
      </c>
      <c r="F123" s="21">
        <v>658.798</v>
      </c>
      <c r="G123" s="22">
        <f t="shared" si="7"/>
        <v>9.4311785286858729</v>
      </c>
      <c r="H123" s="23">
        <v>259.30250000000001</v>
      </c>
      <c r="I123" s="22">
        <f t="shared" si="8"/>
        <v>3.71210624566949</v>
      </c>
      <c r="J123" s="23">
        <v>399.49549999999999</v>
      </c>
      <c r="K123" s="22">
        <f t="shared" si="9"/>
        <v>5.7190722830163834</v>
      </c>
      <c r="L123" s="24">
        <v>59</v>
      </c>
      <c r="M123" s="25" t="s">
        <v>69</v>
      </c>
      <c r="N123" s="25" t="s">
        <v>105</v>
      </c>
      <c r="O123" s="25">
        <v>5483.57</v>
      </c>
      <c r="P123" s="25">
        <v>578.91</v>
      </c>
      <c r="Q123" s="26">
        <f t="shared" si="10"/>
        <v>10.557173520170254</v>
      </c>
      <c r="R123" s="27">
        <v>205.71</v>
      </c>
      <c r="S123" s="26">
        <f t="shared" si="11"/>
        <v>3.7513882379544716</v>
      </c>
      <c r="T123" s="27">
        <v>373.2</v>
      </c>
      <c r="U123" s="46">
        <f t="shared" si="12"/>
        <v>6.8057852822157834</v>
      </c>
      <c r="V123" s="49">
        <f t="shared" si="13"/>
        <v>-1.1259949914843812</v>
      </c>
    </row>
    <row r="124" spans="1:22" hidden="1" outlineLevel="2">
      <c r="A124" s="1" t="s">
        <v>68</v>
      </c>
      <c r="B124" s="20" t="s">
        <v>69</v>
      </c>
      <c r="C124" s="20" t="s">
        <v>112</v>
      </c>
      <c r="D124" s="20" t="s">
        <v>106</v>
      </c>
      <c r="E124" s="21">
        <v>12544.45</v>
      </c>
      <c r="F124" s="21">
        <v>1896.6921</v>
      </c>
      <c r="G124" s="22">
        <f t="shared" si="7"/>
        <v>15.119770894698451</v>
      </c>
      <c r="H124" s="23">
        <v>618.94880000000001</v>
      </c>
      <c r="I124" s="22">
        <f t="shared" si="8"/>
        <v>4.9340449362068481</v>
      </c>
      <c r="J124" s="23">
        <v>1277.7433000000001</v>
      </c>
      <c r="K124" s="22">
        <f t="shared" si="9"/>
        <v>10.185725958491604</v>
      </c>
      <c r="L124" s="24">
        <v>59</v>
      </c>
      <c r="M124" s="25" t="s">
        <v>69</v>
      </c>
      <c r="N124" s="25" t="s">
        <v>106</v>
      </c>
      <c r="O124" s="25">
        <v>10060.33</v>
      </c>
      <c r="P124" s="25">
        <v>1188.05</v>
      </c>
      <c r="Q124" s="26">
        <f t="shared" si="10"/>
        <v>11.809254765996743</v>
      </c>
      <c r="R124" s="27">
        <v>422.22</v>
      </c>
      <c r="S124" s="26">
        <f t="shared" si="11"/>
        <v>4.1968802216229486</v>
      </c>
      <c r="T124" s="27">
        <v>765.83</v>
      </c>
      <c r="U124" s="46">
        <f t="shared" si="12"/>
        <v>7.6123745443737931</v>
      </c>
      <c r="V124" s="49">
        <f t="shared" si="13"/>
        <v>3.3105161287017086</v>
      </c>
    </row>
    <row r="125" spans="1:22" hidden="1" outlineLevel="2">
      <c r="A125" s="1" t="s">
        <v>68</v>
      </c>
      <c r="B125" s="20" t="s">
        <v>69</v>
      </c>
      <c r="C125" s="20" t="s">
        <v>112</v>
      </c>
      <c r="D125" s="20" t="s">
        <v>107</v>
      </c>
      <c r="E125" s="21">
        <v>14952.51</v>
      </c>
      <c r="F125" s="21">
        <v>1623.9757999999999</v>
      </c>
      <c r="G125" s="22">
        <f t="shared" si="7"/>
        <v>10.860890913966951</v>
      </c>
      <c r="H125" s="23">
        <v>623.34230000000002</v>
      </c>
      <c r="I125" s="22">
        <f t="shared" si="8"/>
        <v>4.1688137978172231</v>
      </c>
      <c r="J125" s="23">
        <v>1000.6335</v>
      </c>
      <c r="K125" s="22">
        <f t="shared" si="9"/>
        <v>6.6920771161497301</v>
      </c>
      <c r="L125" s="24">
        <v>59</v>
      </c>
      <c r="M125" s="25" t="s">
        <v>69</v>
      </c>
      <c r="N125" s="25" t="s">
        <v>107</v>
      </c>
      <c r="O125" s="25">
        <v>13768.58</v>
      </c>
      <c r="P125" s="25">
        <v>1797.76</v>
      </c>
      <c r="Q125" s="26">
        <f t="shared" si="10"/>
        <v>13.056974648075546</v>
      </c>
      <c r="R125" s="27">
        <v>568.07000000000005</v>
      </c>
      <c r="S125" s="26">
        <f t="shared" si="11"/>
        <v>4.1258430426376584</v>
      </c>
      <c r="T125" s="27">
        <v>1229.69</v>
      </c>
      <c r="U125" s="46">
        <f t="shared" si="12"/>
        <v>8.9311316054378889</v>
      </c>
      <c r="V125" s="49">
        <f t="shared" si="13"/>
        <v>-2.1960837341085941</v>
      </c>
    </row>
    <row r="126" spans="1:22" hidden="1" outlineLevel="2">
      <c r="A126" s="1" t="s">
        <v>68</v>
      </c>
      <c r="B126" s="20" t="s">
        <v>69</v>
      </c>
      <c r="C126" s="20" t="s">
        <v>112</v>
      </c>
      <c r="D126" s="20" t="s">
        <v>108</v>
      </c>
      <c r="E126" s="21">
        <v>16735.28</v>
      </c>
      <c r="F126" s="21">
        <v>2058.7321000000002</v>
      </c>
      <c r="G126" s="22">
        <f t="shared" si="7"/>
        <v>12.301748760701944</v>
      </c>
      <c r="H126" s="23">
        <v>587.84820000000002</v>
      </c>
      <c r="I126" s="22">
        <f t="shared" si="8"/>
        <v>3.5126284113561295</v>
      </c>
      <c r="J126" s="23">
        <v>1470.8839</v>
      </c>
      <c r="K126" s="22">
        <f t="shared" si="9"/>
        <v>8.789120349345815</v>
      </c>
      <c r="L126" s="24">
        <v>59</v>
      </c>
      <c r="M126" s="25" t="s">
        <v>69</v>
      </c>
      <c r="N126" s="25" t="s">
        <v>108</v>
      </c>
      <c r="O126" s="25">
        <v>15075.41</v>
      </c>
      <c r="P126" s="25">
        <v>1573.1</v>
      </c>
      <c r="Q126" s="26">
        <f t="shared" si="10"/>
        <v>10.434873744727341</v>
      </c>
      <c r="R126" s="27">
        <v>516.77</v>
      </c>
      <c r="S126" s="26">
        <f t="shared" si="11"/>
        <v>3.4279001367126996</v>
      </c>
      <c r="T126" s="27">
        <v>1056.33</v>
      </c>
      <c r="U126" s="46">
        <f t="shared" si="12"/>
        <v>7.0069736080146408</v>
      </c>
      <c r="V126" s="49">
        <f t="shared" si="13"/>
        <v>1.8668750159746033</v>
      </c>
    </row>
    <row r="127" spans="1:22" hidden="1" outlineLevel="2">
      <c r="A127" s="1" t="s">
        <v>68</v>
      </c>
      <c r="B127" s="20" t="s">
        <v>69</v>
      </c>
      <c r="C127" s="20" t="s">
        <v>112</v>
      </c>
      <c r="D127" s="20" t="s">
        <v>109</v>
      </c>
      <c r="E127" s="21">
        <v>5885.69</v>
      </c>
      <c r="F127" s="21">
        <v>1007.7344000000001</v>
      </c>
      <c r="G127" s="22">
        <f t="shared" si="7"/>
        <v>17.121771618960565</v>
      </c>
      <c r="H127" s="23">
        <v>248.23580000000001</v>
      </c>
      <c r="I127" s="22">
        <f t="shared" si="8"/>
        <v>4.2176159464735665</v>
      </c>
      <c r="J127" s="23">
        <v>759.49860000000001</v>
      </c>
      <c r="K127" s="22">
        <f t="shared" si="9"/>
        <v>12.904155672486999</v>
      </c>
      <c r="L127" s="24">
        <v>59</v>
      </c>
      <c r="M127" s="25" t="s">
        <v>69</v>
      </c>
      <c r="N127" s="25" t="s">
        <v>109</v>
      </c>
      <c r="O127" s="25">
        <v>6667.36</v>
      </c>
      <c r="P127" s="25">
        <v>992.78</v>
      </c>
      <c r="Q127" s="26">
        <f t="shared" si="10"/>
        <v>14.890151424251879</v>
      </c>
      <c r="R127" s="27">
        <v>232.18</v>
      </c>
      <c r="S127" s="26">
        <f t="shared" si="11"/>
        <v>3.482337836864966</v>
      </c>
      <c r="T127" s="27">
        <v>760.6</v>
      </c>
      <c r="U127" s="46">
        <f t="shared" si="12"/>
        <v>11.407813587386912</v>
      </c>
      <c r="V127" s="49">
        <f t="shared" si="13"/>
        <v>2.231620194708686</v>
      </c>
    </row>
    <row r="128" spans="1:22" hidden="1" outlineLevel="2">
      <c r="A128" s="1" t="s">
        <v>68</v>
      </c>
      <c r="B128" s="20" t="s">
        <v>69</v>
      </c>
      <c r="C128" s="20" t="s">
        <v>112</v>
      </c>
      <c r="D128" s="20" t="s">
        <v>110</v>
      </c>
      <c r="E128" s="21">
        <v>324.33</v>
      </c>
      <c r="F128" s="21">
        <v>5</v>
      </c>
      <c r="G128" s="22">
        <f t="shared" si="7"/>
        <v>1.5416396879721272</v>
      </c>
      <c r="H128" s="23">
        <v>5</v>
      </c>
      <c r="I128" s="22">
        <f t="shared" si="8"/>
        <v>1.5416396879721272</v>
      </c>
      <c r="J128" s="23">
        <v>0</v>
      </c>
      <c r="K128" s="22">
        <f t="shared" si="9"/>
        <v>0</v>
      </c>
      <c r="L128" s="24">
        <v>59</v>
      </c>
      <c r="M128" s="25" t="s">
        <v>69</v>
      </c>
      <c r="N128" s="25" t="s">
        <v>110</v>
      </c>
      <c r="O128" s="25">
        <v>254.33</v>
      </c>
      <c r="P128" s="25">
        <v>3.4</v>
      </c>
      <c r="Q128" s="26">
        <f t="shared" si="10"/>
        <v>1.3368458302205795</v>
      </c>
      <c r="R128" s="27">
        <v>3.4</v>
      </c>
      <c r="S128" s="26">
        <f t="shared" si="11"/>
        <v>1.3368458302205795</v>
      </c>
      <c r="T128" s="27">
        <v>0</v>
      </c>
      <c r="U128" s="46">
        <f t="shared" si="12"/>
        <v>0</v>
      </c>
      <c r="V128" s="49">
        <f t="shared" si="13"/>
        <v>0.20479385775154779</v>
      </c>
    </row>
    <row r="129" spans="1:22" outlineLevel="1" collapsed="1">
      <c r="B129" s="28" t="s">
        <v>133</v>
      </c>
      <c r="C129" s="29" t="s">
        <v>112</v>
      </c>
      <c r="D129" s="20"/>
      <c r="E129" s="21">
        <f>SUBTOTAL(9,E122:E128)</f>
        <v>57635.58</v>
      </c>
      <c r="F129" s="21">
        <f>SUBTOTAL(9,F122:F128)</f>
        <v>7268.9324000000006</v>
      </c>
      <c r="G129" s="22">
        <f t="shared" si="7"/>
        <v>12.611883839808675</v>
      </c>
      <c r="H129" s="23">
        <f>SUBTOTAL(9,H122:H128)</f>
        <v>2360.6776</v>
      </c>
      <c r="I129" s="22">
        <f t="shared" si="8"/>
        <v>4.0958685589699977</v>
      </c>
      <c r="J129" s="23">
        <f>SUBTOTAL(9,J122:J128)</f>
        <v>4908.2547999999997</v>
      </c>
      <c r="K129" s="22">
        <f t="shared" si="9"/>
        <v>8.5160152808386762</v>
      </c>
      <c r="L129" s="24"/>
      <c r="M129" s="25"/>
      <c r="N129" s="25"/>
      <c r="O129" s="25">
        <f>SUBTOTAL(9,O122:O128)</f>
        <v>51490.58</v>
      </c>
      <c r="P129" s="25">
        <f>SUBTOTAL(9,P122:P128)</f>
        <v>6146.9999999999991</v>
      </c>
      <c r="Q129" s="26">
        <f t="shared" si="10"/>
        <v>11.938105960352356</v>
      </c>
      <c r="R129" s="27">
        <f>SUBTOTAL(9,R122:R128)</f>
        <v>1953.3500000000001</v>
      </c>
      <c r="S129" s="26">
        <f t="shared" si="11"/>
        <v>3.7936065198721782</v>
      </c>
      <c r="T129" s="27">
        <f>SUBTOTAL(9,T122:T128)</f>
        <v>4193.6500000000005</v>
      </c>
      <c r="U129" s="46">
        <f t="shared" si="12"/>
        <v>8.1444994404801818</v>
      </c>
      <c r="V129" s="49">
        <f t="shared" si="13"/>
        <v>0.67377787945631873</v>
      </c>
    </row>
    <row r="130" spans="1:22" hidden="1" outlineLevel="2">
      <c r="A130" s="1" t="s">
        <v>84</v>
      </c>
      <c r="B130" s="20" t="s">
        <v>85</v>
      </c>
      <c r="C130" s="20" t="s">
        <v>112</v>
      </c>
      <c r="D130" s="20" t="s">
        <v>104</v>
      </c>
      <c r="E130" s="21">
        <v>195.71</v>
      </c>
      <c r="F130" s="21">
        <v>23</v>
      </c>
      <c r="G130" s="22">
        <f t="shared" si="7"/>
        <v>11.752082162383118</v>
      </c>
      <c r="H130" s="23">
        <v>19</v>
      </c>
      <c r="I130" s="22">
        <f t="shared" si="8"/>
        <v>9.7082417863164885</v>
      </c>
      <c r="J130" s="23">
        <v>4</v>
      </c>
      <c r="K130" s="22">
        <f t="shared" si="9"/>
        <v>2.0438403760666293</v>
      </c>
      <c r="L130" s="24">
        <v>75</v>
      </c>
      <c r="M130" s="25" t="s">
        <v>85</v>
      </c>
      <c r="N130" s="25" t="s">
        <v>104</v>
      </c>
      <c r="O130" s="25">
        <v>122</v>
      </c>
      <c r="P130" s="25">
        <v>14</v>
      </c>
      <c r="Q130" s="26">
        <f t="shared" si="10"/>
        <v>11.475409836065573</v>
      </c>
      <c r="R130" s="27">
        <v>14</v>
      </c>
      <c r="S130" s="26">
        <f t="shared" si="11"/>
        <v>11.475409836065573</v>
      </c>
      <c r="T130" s="27">
        <v>0</v>
      </c>
      <c r="U130" s="46">
        <f t="shared" si="12"/>
        <v>0</v>
      </c>
      <c r="V130" s="49">
        <f t="shared" si="13"/>
        <v>0.27667232631754501</v>
      </c>
    </row>
    <row r="131" spans="1:22" hidden="1" outlineLevel="2">
      <c r="A131" s="1" t="s">
        <v>84</v>
      </c>
      <c r="B131" s="20" t="s">
        <v>85</v>
      </c>
      <c r="C131" s="20" t="s">
        <v>112</v>
      </c>
      <c r="D131" s="20" t="s">
        <v>105</v>
      </c>
      <c r="E131" s="21">
        <v>7980.98</v>
      </c>
      <c r="F131" s="21">
        <v>542.90526599999998</v>
      </c>
      <c r="G131" s="22">
        <f t="shared" si="7"/>
        <v>6.8024887419840674</v>
      </c>
      <c r="H131" s="23">
        <v>287.089066</v>
      </c>
      <c r="I131" s="22">
        <f t="shared" si="8"/>
        <v>3.5971655861811462</v>
      </c>
      <c r="J131" s="23">
        <v>255.81620000000001</v>
      </c>
      <c r="K131" s="22">
        <f t="shared" si="9"/>
        <v>3.205323155802922</v>
      </c>
      <c r="L131" s="24">
        <v>75</v>
      </c>
      <c r="M131" s="25" t="s">
        <v>85</v>
      </c>
      <c r="N131" s="25" t="s">
        <v>105</v>
      </c>
      <c r="O131" s="25">
        <v>7033.79</v>
      </c>
      <c r="P131" s="25">
        <v>656.01</v>
      </c>
      <c r="Q131" s="26">
        <f t="shared" si="10"/>
        <v>9.3265508353249107</v>
      </c>
      <c r="R131" s="27">
        <v>327.58</v>
      </c>
      <c r="S131" s="26">
        <f t="shared" si="11"/>
        <v>4.6572331559514852</v>
      </c>
      <c r="T131" s="27">
        <v>328.42</v>
      </c>
      <c r="U131" s="46">
        <f t="shared" si="12"/>
        <v>4.6691755085096371</v>
      </c>
      <c r="V131" s="49">
        <f t="shared" si="13"/>
        <v>-2.5240620933408433</v>
      </c>
    </row>
    <row r="132" spans="1:22" hidden="1" outlineLevel="2">
      <c r="A132" s="1" t="s">
        <v>84</v>
      </c>
      <c r="B132" s="20" t="s">
        <v>85</v>
      </c>
      <c r="C132" s="20" t="s">
        <v>112</v>
      </c>
      <c r="D132" s="20" t="s">
        <v>106</v>
      </c>
      <c r="E132" s="21">
        <v>11138.77</v>
      </c>
      <c r="F132" s="21">
        <v>1205.2166319999999</v>
      </c>
      <c r="G132" s="22">
        <f t="shared" si="7"/>
        <v>10.820015423606018</v>
      </c>
      <c r="H132" s="23">
        <v>387.71943299999998</v>
      </c>
      <c r="I132" s="22">
        <f t="shared" si="8"/>
        <v>3.480810116377302</v>
      </c>
      <c r="J132" s="23">
        <v>817.49719900000002</v>
      </c>
      <c r="K132" s="22">
        <f t="shared" si="9"/>
        <v>7.3392053072287151</v>
      </c>
      <c r="L132" s="24">
        <v>75</v>
      </c>
      <c r="M132" s="25" t="s">
        <v>85</v>
      </c>
      <c r="N132" s="25" t="s">
        <v>106</v>
      </c>
      <c r="O132" s="25">
        <v>10631.81</v>
      </c>
      <c r="P132" s="25">
        <v>1290.2</v>
      </c>
      <c r="Q132" s="26">
        <f t="shared" si="10"/>
        <v>12.135280822362326</v>
      </c>
      <c r="R132" s="27">
        <v>329.38</v>
      </c>
      <c r="S132" s="26">
        <f t="shared" si="11"/>
        <v>3.0980613837154727</v>
      </c>
      <c r="T132" s="27">
        <v>960.82</v>
      </c>
      <c r="U132" s="46">
        <f t="shared" si="12"/>
        <v>9.0372194386468543</v>
      </c>
      <c r="V132" s="49">
        <f t="shared" si="13"/>
        <v>-1.3152653987563081</v>
      </c>
    </row>
    <row r="133" spans="1:22" hidden="1" outlineLevel="2">
      <c r="A133" s="1" t="s">
        <v>84</v>
      </c>
      <c r="B133" s="20" t="s">
        <v>85</v>
      </c>
      <c r="C133" s="20" t="s">
        <v>112</v>
      </c>
      <c r="D133" s="20" t="s">
        <v>107</v>
      </c>
      <c r="E133" s="21">
        <v>7925.53</v>
      </c>
      <c r="F133" s="21">
        <v>939.74869999999999</v>
      </c>
      <c r="G133" s="22">
        <f t="shared" si="7"/>
        <v>11.857234784298337</v>
      </c>
      <c r="H133" s="23">
        <v>252.52719999999999</v>
      </c>
      <c r="I133" s="22">
        <f t="shared" si="8"/>
        <v>3.1862500047315452</v>
      </c>
      <c r="J133" s="23">
        <v>687.22149999999999</v>
      </c>
      <c r="K133" s="22">
        <f t="shared" si="9"/>
        <v>8.6709847795667923</v>
      </c>
      <c r="L133" s="24">
        <v>75</v>
      </c>
      <c r="M133" s="25" t="s">
        <v>85</v>
      </c>
      <c r="N133" s="25" t="s">
        <v>107</v>
      </c>
      <c r="O133" s="25">
        <v>7398.71</v>
      </c>
      <c r="P133" s="25">
        <v>871.77</v>
      </c>
      <c r="Q133" s="26">
        <f t="shared" si="10"/>
        <v>11.782729692067942</v>
      </c>
      <c r="R133" s="27">
        <v>280.67</v>
      </c>
      <c r="S133" s="26">
        <f t="shared" si="11"/>
        <v>3.7934991370117221</v>
      </c>
      <c r="T133" s="27">
        <v>591.1</v>
      </c>
      <c r="U133" s="46">
        <f t="shared" si="12"/>
        <v>7.9892305550562188</v>
      </c>
      <c r="V133" s="49">
        <f t="shared" si="13"/>
        <v>7.4505092230394254E-2</v>
      </c>
    </row>
    <row r="134" spans="1:22" hidden="1" outlineLevel="2">
      <c r="A134" s="1" t="s">
        <v>84</v>
      </c>
      <c r="B134" s="20" t="s">
        <v>85</v>
      </c>
      <c r="C134" s="20" t="s">
        <v>112</v>
      </c>
      <c r="D134" s="20" t="s">
        <v>108</v>
      </c>
      <c r="E134" s="21">
        <v>9042.23</v>
      </c>
      <c r="F134" s="21">
        <v>1084.8075329999999</v>
      </c>
      <c r="G134" s="22">
        <f t="shared" si="7"/>
        <v>11.997123862144626</v>
      </c>
      <c r="H134" s="23">
        <v>320.93183299999998</v>
      </c>
      <c r="I134" s="22">
        <f t="shared" si="8"/>
        <v>3.5492553606798323</v>
      </c>
      <c r="J134" s="23">
        <v>763.87570000000005</v>
      </c>
      <c r="K134" s="22">
        <f t="shared" si="9"/>
        <v>8.4478685014647947</v>
      </c>
      <c r="L134" s="24">
        <v>75</v>
      </c>
      <c r="M134" s="25" t="s">
        <v>85</v>
      </c>
      <c r="N134" s="25" t="s">
        <v>108</v>
      </c>
      <c r="O134" s="25">
        <v>8119.64</v>
      </c>
      <c r="P134" s="25">
        <v>659.59</v>
      </c>
      <c r="Q134" s="26">
        <f t="shared" si="10"/>
        <v>8.1233897069328194</v>
      </c>
      <c r="R134" s="27">
        <v>244.41</v>
      </c>
      <c r="S134" s="26">
        <f t="shared" si="11"/>
        <v>3.0101088225586357</v>
      </c>
      <c r="T134" s="27">
        <v>415.18</v>
      </c>
      <c r="U134" s="46">
        <f t="shared" si="12"/>
        <v>5.1132808843741842</v>
      </c>
      <c r="V134" s="49">
        <f t="shared" si="13"/>
        <v>3.8737341552118068</v>
      </c>
    </row>
    <row r="135" spans="1:22" hidden="1" outlineLevel="2">
      <c r="A135" s="1" t="s">
        <v>84</v>
      </c>
      <c r="B135" s="20" t="s">
        <v>85</v>
      </c>
      <c r="C135" s="20" t="s">
        <v>112</v>
      </c>
      <c r="D135" s="20" t="s">
        <v>109</v>
      </c>
      <c r="E135" s="21">
        <v>2494.29</v>
      </c>
      <c r="F135" s="21">
        <v>175.74185</v>
      </c>
      <c r="G135" s="22">
        <f t="shared" si="7"/>
        <v>7.0457665307562483</v>
      </c>
      <c r="H135" s="23">
        <v>75.665850000000006</v>
      </c>
      <c r="I135" s="22">
        <f t="shared" si="8"/>
        <v>3.033562657108837</v>
      </c>
      <c r="J135" s="23">
        <v>100.07599999999999</v>
      </c>
      <c r="K135" s="22">
        <f t="shared" si="9"/>
        <v>4.0122038736474099</v>
      </c>
      <c r="L135" s="24">
        <v>75</v>
      </c>
      <c r="M135" s="25" t="s">
        <v>85</v>
      </c>
      <c r="N135" s="25" t="s">
        <v>109</v>
      </c>
      <c r="O135" s="25">
        <v>3071.62</v>
      </c>
      <c r="P135" s="25">
        <v>399.4</v>
      </c>
      <c r="Q135" s="26">
        <f t="shared" si="10"/>
        <v>13.002910516274801</v>
      </c>
      <c r="R135" s="27">
        <v>86.64</v>
      </c>
      <c r="S135" s="26">
        <f t="shared" si="11"/>
        <v>2.8206614099400316</v>
      </c>
      <c r="T135" s="27">
        <v>312.76</v>
      </c>
      <c r="U135" s="46">
        <f t="shared" si="12"/>
        <v>10.182249106334769</v>
      </c>
      <c r="V135" s="49">
        <f t="shared" si="13"/>
        <v>-5.9571439855185524</v>
      </c>
    </row>
    <row r="136" spans="1:22" hidden="1" outlineLevel="2">
      <c r="A136" s="1" t="s">
        <v>84</v>
      </c>
      <c r="B136" s="20" t="s">
        <v>85</v>
      </c>
      <c r="C136" s="20" t="s">
        <v>112</v>
      </c>
      <c r="D136" s="20" t="s">
        <v>110</v>
      </c>
      <c r="E136" s="21">
        <v>136.5</v>
      </c>
      <c r="F136" s="21">
        <v>0</v>
      </c>
      <c r="G136" s="22">
        <f t="shared" si="7"/>
        <v>0</v>
      </c>
      <c r="H136" s="23">
        <v>0</v>
      </c>
      <c r="I136" s="22">
        <f t="shared" si="8"/>
        <v>0</v>
      </c>
      <c r="J136" s="23">
        <v>0</v>
      </c>
      <c r="K136" s="22">
        <f t="shared" si="9"/>
        <v>0</v>
      </c>
      <c r="L136" s="24">
        <v>75</v>
      </c>
      <c r="M136" s="25" t="s">
        <v>85</v>
      </c>
      <c r="N136" s="25" t="s">
        <v>110</v>
      </c>
      <c r="O136" s="25">
        <v>188.82</v>
      </c>
      <c r="P136" s="25">
        <v>1.6</v>
      </c>
      <c r="Q136" s="26">
        <f t="shared" si="10"/>
        <v>0.84736786357377403</v>
      </c>
      <c r="R136" s="27">
        <v>1.6</v>
      </c>
      <c r="S136" s="26">
        <f t="shared" si="11"/>
        <v>0.84736786357377403</v>
      </c>
      <c r="T136" s="27">
        <v>0</v>
      </c>
      <c r="U136" s="46">
        <f t="shared" si="12"/>
        <v>0</v>
      </c>
      <c r="V136" s="49">
        <f t="shared" si="13"/>
        <v>-0.84736786357377403</v>
      </c>
    </row>
    <row r="137" spans="1:22" outlineLevel="1" collapsed="1">
      <c r="B137" s="28" t="s">
        <v>134</v>
      </c>
      <c r="C137" s="29" t="s">
        <v>112</v>
      </c>
      <c r="D137" s="20"/>
      <c r="E137" s="21">
        <f>SUBTOTAL(9,E130:E136)</f>
        <v>38914.01</v>
      </c>
      <c r="F137" s="21">
        <f>SUBTOTAL(9,F130:F136)</f>
        <v>3971.4199809999996</v>
      </c>
      <c r="G137" s="22">
        <f t="shared" si="7"/>
        <v>10.205630262725428</v>
      </c>
      <c r="H137" s="23">
        <f>SUBTOTAL(9,H130:H136)</f>
        <v>1342.9333819999999</v>
      </c>
      <c r="I137" s="22">
        <f t="shared" si="8"/>
        <v>3.4510280025111775</v>
      </c>
      <c r="J137" s="23">
        <f>SUBTOTAL(9,J130:J136)</f>
        <v>2628.4865990000003</v>
      </c>
      <c r="K137" s="22">
        <f t="shared" si="9"/>
        <v>6.7546022602142521</v>
      </c>
      <c r="L137" s="24"/>
      <c r="M137" s="25"/>
      <c r="N137" s="25"/>
      <c r="O137" s="25">
        <f>SUBTOTAL(9,O130:O136)</f>
        <v>36566.39</v>
      </c>
      <c r="P137" s="25">
        <f>SUBTOTAL(9,P130:P136)</f>
        <v>3892.57</v>
      </c>
      <c r="Q137" s="26">
        <f t="shared" si="10"/>
        <v>10.645212721299533</v>
      </c>
      <c r="R137" s="27">
        <f>SUBTOTAL(9,R130:R136)</f>
        <v>1284.2800000000002</v>
      </c>
      <c r="S137" s="26">
        <f t="shared" si="11"/>
        <v>3.5121870110776596</v>
      </c>
      <c r="T137" s="27">
        <f>SUBTOTAL(9,T130:T136)</f>
        <v>2608.2799999999997</v>
      </c>
      <c r="U137" s="46">
        <f t="shared" si="12"/>
        <v>7.1329983627041109</v>
      </c>
      <c r="V137" s="49">
        <f t="shared" si="13"/>
        <v>-0.43958245857410461</v>
      </c>
    </row>
    <row r="138" spans="1:22" hidden="1" outlineLevel="2">
      <c r="A138" s="1" t="s">
        <v>82</v>
      </c>
      <c r="B138" s="20" t="s">
        <v>83</v>
      </c>
      <c r="C138" s="20" t="s">
        <v>112</v>
      </c>
      <c r="D138" s="20" t="s">
        <v>104</v>
      </c>
      <c r="E138" s="21">
        <v>347</v>
      </c>
      <c r="F138" s="21">
        <v>1.6</v>
      </c>
      <c r="G138" s="22">
        <f t="shared" ref="G138:G201" si="14">F138*100/E138</f>
        <v>0.4610951008645533</v>
      </c>
      <c r="H138" s="23">
        <v>1.6</v>
      </c>
      <c r="I138" s="22">
        <f t="shared" ref="I138:I201" si="15">H138*100/E138</f>
        <v>0.4610951008645533</v>
      </c>
      <c r="J138" s="23">
        <v>0</v>
      </c>
      <c r="K138" s="22">
        <f t="shared" ref="K138:K201" si="16">J138*100/E138</f>
        <v>0</v>
      </c>
      <c r="L138" s="24">
        <v>74</v>
      </c>
      <c r="M138" s="25" t="s">
        <v>83</v>
      </c>
      <c r="N138" s="25" t="s">
        <v>104</v>
      </c>
      <c r="O138" s="25">
        <v>183</v>
      </c>
      <c r="P138" s="25">
        <v>5</v>
      </c>
      <c r="Q138" s="26">
        <f t="shared" ref="Q138:Q201" si="17">P138*100/O138</f>
        <v>2.7322404371584699</v>
      </c>
      <c r="R138" s="27">
        <v>5</v>
      </c>
      <c r="S138" s="26">
        <f t="shared" ref="S138:S201" si="18">R138*100/O138</f>
        <v>2.7322404371584699</v>
      </c>
      <c r="T138" s="27">
        <v>0</v>
      </c>
      <c r="U138" s="46">
        <f t="shared" ref="U138:U201" si="19">T138*100/O138</f>
        <v>0</v>
      </c>
      <c r="V138" s="49">
        <f t="shared" ref="V138:V201" si="20">G138-Q138</f>
        <v>-2.2711453362939165</v>
      </c>
    </row>
    <row r="139" spans="1:22" hidden="1" outlineLevel="2">
      <c r="A139" s="1" t="s">
        <v>82</v>
      </c>
      <c r="B139" s="20" t="s">
        <v>83</v>
      </c>
      <c r="C139" s="20" t="s">
        <v>112</v>
      </c>
      <c r="D139" s="20" t="s">
        <v>105</v>
      </c>
      <c r="E139" s="21">
        <v>8836.81</v>
      </c>
      <c r="F139" s="21">
        <v>718.62289999999996</v>
      </c>
      <c r="G139" s="22">
        <f t="shared" si="14"/>
        <v>8.1321528922767374</v>
      </c>
      <c r="H139" s="23">
        <v>305.1395</v>
      </c>
      <c r="I139" s="22">
        <f t="shared" si="15"/>
        <v>3.4530503654599345</v>
      </c>
      <c r="J139" s="23">
        <v>413.48340000000002</v>
      </c>
      <c r="K139" s="22">
        <f t="shared" si="16"/>
        <v>4.6791025268168047</v>
      </c>
      <c r="L139" s="24">
        <v>74</v>
      </c>
      <c r="M139" s="25" t="s">
        <v>83</v>
      </c>
      <c r="N139" s="25" t="s">
        <v>105</v>
      </c>
      <c r="O139" s="25">
        <v>7133.64</v>
      </c>
      <c r="P139" s="25">
        <v>456.17</v>
      </c>
      <c r="Q139" s="26">
        <f t="shared" si="17"/>
        <v>6.3946316326587826</v>
      </c>
      <c r="R139" s="27">
        <v>315.36</v>
      </c>
      <c r="S139" s="26">
        <f t="shared" si="18"/>
        <v>4.4207445287398857</v>
      </c>
      <c r="T139" s="27">
        <v>140.80000000000001</v>
      </c>
      <c r="U139" s="46">
        <f t="shared" si="19"/>
        <v>1.9737469230294773</v>
      </c>
      <c r="V139" s="49">
        <f t="shared" si="20"/>
        <v>1.7375212596179548</v>
      </c>
    </row>
    <row r="140" spans="1:22" hidden="1" outlineLevel="2">
      <c r="A140" s="1" t="s">
        <v>82</v>
      </c>
      <c r="B140" s="20" t="s">
        <v>83</v>
      </c>
      <c r="C140" s="20" t="s">
        <v>112</v>
      </c>
      <c r="D140" s="20" t="s">
        <v>106</v>
      </c>
      <c r="E140" s="21">
        <v>13009.84</v>
      </c>
      <c r="F140" s="21">
        <v>1313.1685</v>
      </c>
      <c r="G140" s="22">
        <f t="shared" si="14"/>
        <v>10.093656032664507</v>
      </c>
      <c r="H140" s="23">
        <v>469.2611</v>
      </c>
      <c r="I140" s="22">
        <f t="shared" si="15"/>
        <v>3.6069705699685777</v>
      </c>
      <c r="J140" s="23">
        <v>843.90740000000005</v>
      </c>
      <c r="K140" s="22">
        <f t="shared" si="16"/>
        <v>6.4866854626959292</v>
      </c>
      <c r="L140" s="24">
        <v>74</v>
      </c>
      <c r="M140" s="25" t="s">
        <v>83</v>
      </c>
      <c r="N140" s="25" t="s">
        <v>106</v>
      </c>
      <c r="O140" s="25">
        <v>11762.48</v>
      </c>
      <c r="P140" s="25">
        <v>1595.04</v>
      </c>
      <c r="Q140" s="26">
        <f t="shared" si="17"/>
        <v>13.560405628744959</v>
      </c>
      <c r="R140" s="27">
        <v>456.36</v>
      </c>
      <c r="S140" s="26">
        <f t="shared" si="18"/>
        <v>3.8797940570355913</v>
      </c>
      <c r="T140" s="27">
        <v>1138.68</v>
      </c>
      <c r="U140" s="46">
        <f t="shared" si="19"/>
        <v>9.6806115717093686</v>
      </c>
      <c r="V140" s="49">
        <f t="shared" si="20"/>
        <v>-3.4667495960804526</v>
      </c>
    </row>
    <row r="141" spans="1:22" hidden="1" outlineLevel="2">
      <c r="A141" s="1" t="s">
        <v>82</v>
      </c>
      <c r="B141" s="20" t="s">
        <v>83</v>
      </c>
      <c r="C141" s="20" t="s">
        <v>112</v>
      </c>
      <c r="D141" s="20" t="s">
        <v>107</v>
      </c>
      <c r="E141" s="21">
        <v>10280.59</v>
      </c>
      <c r="F141" s="21">
        <v>1125.081923</v>
      </c>
      <c r="G141" s="22">
        <f t="shared" si="14"/>
        <v>10.943748588359227</v>
      </c>
      <c r="H141" s="23">
        <v>338.19990000000001</v>
      </c>
      <c r="I141" s="22">
        <f t="shared" si="15"/>
        <v>3.2896934903541526</v>
      </c>
      <c r="J141" s="23">
        <v>786.882023</v>
      </c>
      <c r="K141" s="22">
        <f t="shared" si="16"/>
        <v>7.6540550980050757</v>
      </c>
      <c r="L141" s="24">
        <v>74</v>
      </c>
      <c r="M141" s="25" t="s">
        <v>83</v>
      </c>
      <c r="N141" s="25" t="s">
        <v>107</v>
      </c>
      <c r="O141" s="25">
        <v>9207.18</v>
      </c>
      <c r="P141" s="25">
        <v>787.33</v>
      </c>
      <c r="Q141" s="26">
        <f t="shared" si="17"/>
        <v>8.5512610810258955</v>
      </c>
      <c r="R141" s="27">
        <v>310.22000000000003</v>
      </c>
      <c r="S141" s="26">
        <f t="shared" si="18"/>
        <v>3.3693269817685767</v>
      </c>
      <c r="T141" s="27">
        <v>477.11</v>
      </c>
      <c r="U141" s="46">
        <f t="shared" si="19"/>
        <v>5.1819340992573188</v>
      </c>
      <c r="V141" s="49">
        <f t="shared" si="20"/>
        <v>2.3924875073333318</v>
      </c>
    </row>
    <row r="142" spans="1:22" hidden="1" outlineLevel="2">
      <c r="A142" s="1" t="s">
        <v>82</v>
      </c>
      <c r="B142" s="20" t="s">
        <v>83</v>
      </c>
      <c r="C142" s="20" t="s">
        <v>112</v>
      </c>
      <c r="D142" s="20" t="s">
        <v>108</v>
      </c>
      <c r="E142" s="21">
        <v>9406.5499999999993</v>
      </c>
      <c r="F142" s="21">
        <v>1056.1622</v>
      </c>
      <c r="G142" s="22">
        <f t="shared" si="14"/>
        <v>11.227944357920812</v>
      </c>
      <c r="H142" s="23">
        <v>380.97579999999999</v>
      </c>
      <c r="I142" s="22">
        <f t="shared" si="15"/>
        <v>4.05011189011912</v>
      </c>
      <c r="J142" s="23">
        <v>675.18640000000005</v>
      </c>
      <c r="K142" s="22">
        <f t="shared" si="16"/>
        <v>7.177832467801692</v>
      </c>
      <c r="L142" s="24">
        <v>74</v>
      </c>
      <c r="M142" s="25" t="s">
        <v>83</v>
      </c>
      <c r="N142" s="25" t="s">
        <v>108</v>
      </c>
      <c r="O142" s="25">
        <v>9113.16</v>
      </c>
      <c r="P142" s="25">
        <v>1025.02</v>
      </c>
      <c r="Q142" s="26">
        <f t="shared" si="17"/>
        <v>11.247690153580098</v>
      </c>
      <c r="R142" s="27">
        <v>317.55</v>
      </c>
      <c r="S142" s="26">
        <f t="shared" si="18"/>
        <v>3.4845212857011179</v>
      </c>
      <c r="T142" s="27">
        <v>707.47</v>
      </c>
      <c r="U142" s="46">
        <f t="shared" si="19"/>
        <v>7.7631688678789796</v>
      </c>
      <c r="V142" s="49">
        <f t="shared" si="20"/>
        <v>-1.9745795659286358E-2</v>
      </c>
    </row>
    <row r="143" spans="1:22" hidden="1" outlineLevel="2">
      <c r="A143" s="1" t="s">
        <v>82</v>
      </c>
      <c r="B143" s="20" t="s">
        <v>83</v>
      </c>
      <c r="C143" s="20" t="s">
        <v>112</v>
      </c>
      <c r="D143" s="20" t="s">
        <v>109</v>
      </c>
      <c r="E143" s="21">
        <v>5089.3</v>
      </c>
      <c r="F143" s="21">
        <v>570.89210000000003</v>
      </c>
      <c r="G143" s="22">
        <f t="shared" si="14"/>
        <v>11.217497494743876</v>
      </c>
      <c r="H143" s="23">
        <v>125.75239999999999</v>
      </c>
      <c r="I143" s="22">
        <f t="shared" si="15"/>
        <v>2.4709174149686595</v>
      </c>
      <c r="J143" s="23">
        <v>445.1397</v>
      </c>
      <c r="K143" s="22">
        <f t="shared" si="16"/>
        <v>8.7465800797752138</v>
      </c>
      <c r="L143" s="24">
        <v>74</v>
      </c>
      <c r="M143" s="25" t="s">
        <v>83</v>
      </c>
      <c r="N143" s="25" t="s">
        <v>109</v>
      </c>
      <c r="O143" s="25">
        <v>5700.87</v>
      </c>
      <c r="P143" s="25">
        <v>883.07</v>
      </c>
      <c r="Q143" s="26">
        <f t="shared" si="17"/>
        <v>15.490091863171761</v>
      </c>
      <c r="R143" s="27">
        <v>125.88</v>
      </c>
      <c r="S143" s="26">
        <f t="shared" si="18"/>
        <v>2.2080840292797417</v>
      </c>
      <c r="T143" s="27">
        <v>757.19</v>
      </c>
      <c r="U143" s="46">
        <f t="shared" si="19"/>
        <v>13.28200783389202</v>
      </c>
      <c r="V143" s="49">
        <f t="shared" si="20"/>
        <v>-4.2725943684278853</v>
      </c>
    </row>
    <row r="144" spans="1:22" hidden="1" outlineLevel="2">
      <c r="A144" s="1" t="s">
        <v>82</v>
      </c>
      <c r="B144" s="20" t="s">
        <v>83</v>
      </c>
      <c r="C144" s="20" t="s">
        <v>112</v>
      </c>
      <c r="D144" s="20" t="s">
        <v>110</v>
      </c>
      <c r="E144" s="21">
        <v>52.82</v>
      </c>
      <c r="F144" s="21">
        <v>0</v>
      </c>
      <c r="G144" s="22">
        <f t="shared" si="14"/>
        <v>0</v>
      </c>
      <c r="H144" s="23">
        <v>0</v>
      </c>
      <c r="I144" s="22">
        <f t="shared" si="15"/>
        <v>0</v>
      </c>
      <c r="J144" s="23">
        <v>0</v>
      </c>
      <c r="K144" s="22">
        <f t="shared" si="16"/>
        <v>0</v>
      </c>
      <c r="L144" s="24">
        <v>74</v>
      </c>
      <c r="M144" s="25" t="s">
        <v>83</v>
      </c>
      <c r="N144" s="25" t="s">
        <v>110</v>
      </c>
      <c r="O144" s="25">
        <v>114.3</v>
      </c>
      <c r="P144" s="25">
        <v>1.3</v>
      </c>
      <c r="Q144" s="26">
        <f t="shared" si="17"/>
        <v>1.1373578302712162</v>
      </c>
      <c r="R144" s="27">
        <v>0</v>
      </c>
      <c r="S144" s="26">
        <f t="shared" si="18"/>
        <v>0</v>
      </c>
      <c r="T144" s="27">
        <v>1.3</v>
      </c>
      <c r="U144" s="46">
        <f t="shared" si="19"/>
        <v>1.1373578302712162</v>
      </c>
      <c r="V144" s="49">
        <f t="shared" si="20"/>
        <v>-1.1373578302712162</v>
      </c>
    </row>
    <row r="145" spans="1:22" outlineLevel="1" collapsed="1">
      <c r="B145" s="28" t="s">
        <v>135</v>
      </c>
      <c r="C145" s="29" t="s">
        <v>112</v>
      </c>
      <c r="D145" s="20"/>
      <c r="E145" s="21">
        <f>SUBTOTAL(9,E138:E144)</f>
        <v>47022.91</v>
      </c>
      <c r="F145" s="21">
        <f>SUBTOTAL(9,F138:F144)</f>
        <v>4785.5276229999999</v>
      </c>
      <c r="G145" s="22">
        <f t="shared" si="14"/>
        <v>10.177012913492593</v>
      </c>
      <c r="H145" s="23">
        <f>SUBTOTAL(9,H138:H144)</f>
        <v>1620.9287000000002</v>
      </c>
      <c r="I145" s="22">
        <f t="shared" si="15"/>
        <v>3.4471041881499893</v>
      </c>
      <c r="J145" s="23">
        <f>SUBTOTAL(9,J138:J144)</f>
        <v>3164.5989230000005</v>
      </c>
      <c r="K145" s="22">
        <f t="shared" si="16"/>
        <v>6.7299087253426055</v>
      </c>
      <c r="L145" s="24"/>
      <c r="M145" s="25"/>
      <c r="N145" s="25"/>
      <c r="O145" s="25">
        <f>SUBTOTAL(9,O138:O144)</f>
        <v>43214.630000000005</v>
      </c>
      <c r="P145" s="25">
        <f>SUBTOTAL(9,P138:P144)</f>
        <v>4752.93</v>
      </c>
      <c r="Q145" s="26">
        <f t="shared" si="17"/>
        <v>10.998428078639108</v>
      </c>
      <c r="R145" s="27">
        <f>SUBTOTAL(9,R138:R144)</f>
        <v>1530.37</v>
      </c>
      <c r="S145" s="26">
        <f t="shared" si="18"/>
        <v>3.5413238525934383</v>
      </c>
      <c r="T145" s="27">
        <f>SUBTOTAL(9,T138:T144)</f>
        <v>3222.5500000000006</v>
      </c>
      <c r="U145" s="46">
        <f t="shared" si="19"/>
        <v>7.4570810857341607</v>
      </c>
      <c r="V145" s="49">
        <f t="shared" si="20"/>
        <v>-0.82141516514651514</v>
      </c>
    </row>
    <row r="146" spans="1:22" hidden="1" outlineLevel="2">
      <c r="A146" s="1" t="s">
        <v>70</v>
      </c>
      <c r="B146" s="20" t="s">
        <v>71</v>
      </c>
      <c r="C146" s="20" t="s">
        <v>112</v>
      </c>
      <c r="D146" s="20" t="s">
        <v>104</v>
      </c>
      <c r="E146" s="21">
        <v>390</v>
      </c>
      <c r="F146" s="21">
        <v>4</v>
      </c>
      <c r="G146" s="22">
        <f t="shared" si="14"/>
        <v>1.0256410256410255</v>
      </c>
      <c r="H146" s="23">
        <v>3</v>
      </c>
      <c r="I146" s="22">
        <f t="shared" si="15"/>
        <v>0.76923076923076927</v>
      </c>
      <c r="J146" s="23">
        <v>1</v>
      </c>
      <c r="K146" s="22">
        <f t="shared" si="16"/>
        <v>0.25641025641025639</v>
      </c>
      <c r="L146" s="24">
        <v>62</v>
      </c>
      <c r="M146" s="25" t="s">
        <v>71</v>
      </c>
      <c r="N146" s="25" t="s">
        <v>104</v>
      </c>
      <c r="O146" s="25">
        <v>122</v>
      </c>
      <c r="P146" s="25">
        <v>6</v>
      </c>
      <c r="Q146" s="26">
        <f t="shared" si="17"/>
        <v>4.918032786885246</v>
      </c>
      <c r="R146" s="27">
        <v>6</v>
      </c>
      <c r="S146" s="26">
        <f t="shared" si="18"/>
        <v>4.918032786885246</v>
      </c>
      <c r="T146" s="27">
        <v>0</v>
      </c>
      <c r="U146" s="46">
        <f t="shared" si="19"/>
        <v>0</v>
      </c>
      <c r="V146" s="49">
        <f t="shared" si="20"/>
        <v>-3.8923917612442205</v>
      </c>
    </row>
    <row r="147" spans="1:22" hidden="1" outlineLevel="2">
      <c r="A147" s="1" t="s">
        <v>70</v>
      </c>
      <c r="B147" s="20" t="s">
        <v>71</v>
      </c>
      <c r="C147" s="20" t="s">
        <v>112</v>
      </c>
      <c r="D147" s="20" t="s">
        <v>105</v>
      </c>
      <c r="E147" s="21">
        <v>11011.34</v>
      </c>
      <c r="F147" s="21">
        <v>762.0797</v>
      </c>
      <c r="G147" s="22">
        <f t="shared" si="14"/>
        <v>6.9208624926666511</v>
      </c>
      <c r="H147" s="23">
        <v>337.137</v>
      </c>
      <c r="I147" s="22">
        <f t="shared" si="15"/>
        <v>3.0617254575737372</v>
      </c>
      <c r="J147" s="23">
        <v>424.9427</v>
      </c>
      <c r="K147" s="22">
        <f t="shared" si="16"/>
        <v>3.8591370350929131</v>
      </c>
      <c r="L147" s="24">
        <v>62</v>
      </c>
      <c r="M147" s="25" t="s">
        <v>71</v>
      </c>
      <c r="N147" s="25" t="s">
        <v>105</v>
      </c>
      <c r="O147" s="25">
        <v>7948.6</v>
      </c>
      <c r="P147" s="25">
        <v>756.33</v>
      </c>
      <c r="Q147" s="26">
        <f t="shared" si="17"/>
        <v>9.5152605490275004</v>
      </c>
      <c r="R147" s="27">
        <v>342.3</v>
      </c>
      <c r="S147" s="26">
        <f t="shared" si="18"/>
        <v>4.3064187404071159</v>
      </c>
      <c r="T147" s="27">
        <v>414.03</v>
      </c>
      <c r="U147" s="46">
        <f t="shared" si="19"/>
        <v>5.2088418086203854</v>
      </c>
      <c r="V147" s="49">
        <f t="shared" si="20"/>
        <v>-2.5943980563608493</v>
      </c>
    </row>
    <row r="148" spans="1:22" hidden="1" outlineLevel="2">
      <c r="A148" s="1" t="s">
        <v>70</v>
      </c>
      <c r="B148" s="20" t="s">
        <v>71</v>
      </c>
      <c r="C148" s="20" t="s">
        <v>112</v>
      </c>
      <c r="D148" s="20" t="s">
        <v>106</v>
      </c>
      <c r="E148" s="21">
        <v>18418.43</v>
      </c>
      <c r="F148" s="21">
        <v>1865.3808730000001</v>
      </c>
      <c r="G148" s="22">
        <f t="shared" si="14"/>
        <v>10.127795219245073</v>
      </c>
      <c r="H148" s="23">
        <v>581.29639999999995</v>
      </c>
      <c r="I148" s="22">
        <f t="shared" si="15"/>
        <v>3.1560583611089541</v>
      </c>
      <c r="J148" s="23">
        <v>1284.0844729999999</v>
      </c>
      <c r="K148" s="22">
        <f t="shared" si="16"/>
        <v>6.9717368581361159</v>
      </c>
      <c r="L148" s="24">
        <v>62</v>
      </c>
      <c r="M148" s="25" t="s">
        <v>71</v>
      </c>
      <c r="N148" s="25" t="s">
        <v>106</v>
      </c>
      <c r="O148" s="25">
        <v>17018.25</v>
      </c>
      <c r="P148" s="25">
        <v>2135.63</v>
      </c>
      <c r="Q148" s="26">
        <f t="shared" si="17"/>
        <v>12.549057629309711</v>
      </c>
      <c r="R148" s="27">
        <v>637.51</v>
      </c>
      <c r="S148" s="26">
        <f t="shared" si="18"/>
        <v>3.7460373422649216</v>
      </c>
      <c r="T148" s="27">
        <v>1498.12</v>
      </c>
      <c r="U148" s="46">
        <f t="shared" si="19"/>
        <v>8.8030202870447898</v>
      </c>
      <c r="V148" s="49">
        <f t="shared" si="20"/>
        <v>-2.4212624100646387</v>
      </c>
    </row>
    <row r="149" spans="1:22" hidden="1" outlineLevel="2">
      <c r="A149" s="1" t="s">
        <v>70</v>
      </c>
      <c r="B149" s="20" t="s">
        <v>71</v>
      </c>
      <c r="C149" s="20" t="s">
        <v>112</v>
      </c>
      <c r="D149" s="20" t="s">
        <v>107</v>
      </c>
      <c r="E149" s="21">
        <v>20700.38</v>
      </c>
      <c r="F149" s="21">
        <v>1830.9745</v>
      </c>
      <c r="G149" s="22">
        <f t="shared" si="14"/>
        <v>8.8451250653369655</v>
      </c>
      <c r="H149" s="23">
        <v>629.4973</v>
      </c>
      <c r="I149" s="22">
        <f t="shared" si="15"/>
        <v>3.0409939334446996</v>
      </c>
      <c r="J149" s="23">
        <v>1201.4772</v>
      </c>
      <c r="K149" s="22">
        <f t="shared" si="16"/>
        <v>5.8041311318922642</v>
      </c>
      <c r="L149" s="24">
        <v>62</v>
      </c>
      <c r="M149" s="25" t="s">
        <v>71</v>
      </c>
      <c r="N149" s="25" t="s">
        <v>107</v>
      </c>
      <c r="O149" s="25">
        <v>19272.62</v>
      </c>
      <c r="P149" s="25">
        <v>2014.28</v>
      </c>
      <c r="Q149" s="26">
        <f t="shared" si="17"/>
        <v>10.451511003693323</v>
      </c>
      <c r="R149" s="27">
        <v>661.64</v>
      </c>
      <c r="S149" s="26">
        <f t="shared" si="18"/>
        <v>3.4330568443730018</v>
      </c>
      <c r="T149" s="27">
        <v>1352.64</v>
      </c>
      <c r="U149" s="46">
        <f t="shared" si="19"/>
        <v>7.0184541593203207</v>
      </c>
      <c r="V149" s="49">
        <f t="shared" si="20"/>
        <v>-1.6063859383563575</v>
      </c>
    </row>
    <row r="150" spans="1:22" hidden="1" outlineLevel="2">
      <c r="A150" s="1" t="s">
        <v>70</v>
      </c>
      <c r="B150" s="20" t="s">
        <v>71</v>
      </c>
      <c r="C150" s="20" t="s">
        <v>112</v>
      </c>
      <c r="D150" s="20" t="s">
        <v>108</v>
      </c>
      <c r="E150" s="21">
        <v>19267.23</v>
      </c>
      <c r="F150" s="21">
        <v>1769.2868109999999</v>
      </c>
      <c r="G150" s="22">
        <f t="shared" si="14"/>
        <v>9.1828810420594973</v>
      </c>
      <c r="H150" s="23">
        <v>656.58799999999997</v>
      </c>
      <c r="I150" s="22">
        <f t="shared" si="15"/>
        <v>3.4077965540453925</v>
      </c>
      <c r="J150" s="23">
        <v>1112.698811</v>
      </c>
      <c r="K150" s="22">
        <f t="shared" si="16"/>
        <v>5.7750844880141052</v>
      </c>
      <c r="L150" s="24">
        <v>62</v>
      </c>
      <c r="M150" s="25" t="s">
        <v>71</v>
      </c>
      <c r="N150" s="25" t="s">
        <v>108</v>
      </c>
      <c r="O150" s="25">
        <v>17562.669999999998</v>
      </c>
      <c r="P150" s="25">
        <v>1899.49</v>
      </c>
      <c r="Q150" s="26">
        <f t="shared" si="17"/>
        <v>10.815496732558319</v>
      </c>
      <c r="R150" s="27">
        <v>621.13</v>
      </c>
      <c r="S150" s="26">
        <f t="shared" si="18"/>
        <v>3.5366490402655182</v>
      </c>
      <c r="T150" s="27">
        <v>1278.3499999999999</v>
      </c>
      <c r="U150" s="46">
        <f t="shared" si="19"/>
        <v>7.2787907533421743</v>
      </c>
      <c r="V150" s="49">
        <f t="shared" si="20"/>
        <v>-1.632615690498822</v>
      </c>
    </row>
    <row r="151" spans="1:22" hidden="1" outlineLevel="2">
      <c r="A151" s="1" t="s">
        <v>70</v>
      </c>
      <c r="B151" s="20" t="s">
        <v>71</v>
      </c>
      <c r="C151" s="20" t="s">
        <v>112</v>
      </c>
      <c r="D151" s="20" t="s">
        <v>109</v>
      </c>
      <c r="E151" s="21">
        <v>8371.08</v>
      </c>
      <c r="F151" s="21">
        <v>1117.8200999999999</v>
      </c>
      <c r="G151" s="22">
        <f t="shared" si="14"/>
        <v>13.353355839389899</v>
      </c>
      <c r="H151" s="23">
        <v>214.29810000000001</v>
      </c>
      <c r="I151" s="22">
        <f t="shared" si="15"/>
        <v>2.5599815077624393</v>
      </c>
      <c r="J151" s="23">
        <v>903.52200000000005</v>
      </c>
      <c r="K151" s="22">
        <f t="shared" si="16"/>
        <v>10.793374331627462</v>
      </c>
      <c r="L151" s="24">
        <v>62</v>
      </c>
      <c r="M151" s="25" t="s">
        <v>71</v>
      </c>
      <c r="N151" s="25" t="s">
        <v>109</v>
      </c>
      <c r="O151" s="25">
        <v>8843.7900000000009</v>
      </c>
      <c r="P151" s="25">
        <v>1205.71</v>
      </c>
      <c r="Q151" s="26">
        <f t="shared" si="17"/>
        <v>13.633408301192135</v>
      </c>
      <c r="R151" s="27">
        <v>263.70999999999998</v>
      </c>
      <c r="S151" s="26">
        <f t="shared" si="18"/>
        <v>2.9818663717704732</v>
      </c>
      <c r="T151" s="27">
        <v>942</v>
      </c>
      <c r="U151" s="46">
        <f t="shared" si="19"/>
        <v>10.651541929421661</v>
      </c>
      <c r="V151" s="49">
        <f t="shared" si="20"/>
        <v>-0.28005246180223686</v>
      </c>
    </row>
    <row r="152" spans="1:22" hidden="1" outlineLevel="2">
      <c r="A152" s="1" t="s">
        <v>70</v>
      </c>
      <c r="B152" s="20" t="s">
        <v>71</v>
      </c>
      <c r="C152" s="20" t="s">
        <v>112</v>
      </c>
      <c r="D152" s="20" t="s">
        <v>110</v>
      </c>
      <c r="E152" s="21">
        <v>350.14</v>
      </c>
      <c r="F152" s="21">
        <v>23.5</v>
      </c>
      <c r="G152" s="22">
        <f t="shared" si="14"/>
        <v>6.7116010738561718</v>
      </c>
      <c r="H152" s="23">
        <v>3</v>
      </c>
      <c r="I152" s="22">
        <f t="shared" si="15"/>
        <v>0.85680013708802194</v>
      </c>
      <c r="J152" s="23">
        <v>20.5</v>
      </c>
      <c r="K152" s="22">
        <f t="shared" si="16"/>
        <v>5.8548009367681502</v>
      </c>
      <c r="L152" s="24">
        <v>62</v>
      </c>
      <c r="M152" s="25" t="s">
        <v>71</v>
      </c>
      <c r="N152" s="25" t="s">
        <v>110</v>
      </c>
      <c r="O152" s="25">
        <v>363.5</v>
      </c>
      <c r="P152" s="25">
        <v>1</v>
      </c>
      <c r="Q152" s="26">
        <f t="shared" si="17"/>
        <v>0.27510316368638238</v>
      </c>
      <c r="R152" s="27">
        <v>1</v>
      </c>
      <c r="S152" s="26">
        <f t="shared" si="18"/>
        <v>0.27510316368638238</v>
      </c>
      <c r="T152" s="27">
        <v>0</v>
      </c>
      <c r="U152" s="46">
        <f t="shared" si="19"/>
        <v>0</v>
      </c>
      <c r="V152" s="49">
        <f t="shared" si="20"/>
        <v>6.4364979101697894</v>
      </c>
    </row>
    <row r="153" spans="1:22" outlineLevel="1" collapsed="1">
      <c r="B153" s="28" t="s">
        <v>136</v>
      </c>
      <c r="C153" s="29" t="s">
        <v>112</v>
      </c>
      <c r="D153" s="20"/>
      <c r="E153" s="21">
        <f>SUBTOTAL(9,E146:E152)</f>
        <v>78508.600000000006</v>
      </c>
      <c r="F153" s="21">
        <f>SUBTOTAL(9,F146:F152)</f>
        <v>7373.0419840000004</v>
      </c>
      <c r="G153" s="22">
        <f t="shared" si="14"/>
        <v>9.391381305997049</v>
      </c>
      <c r="H153" s="23">
        <f>SUBTOTAL(9,H146:H152)</f>
        <v>2424.8167999999996</v>
      </c>
      <c r="I153" s="22">
        <f t="shared" si="15"/>
        <v>3.0886002297837427</v>
      </c>
      <c r="J153" s="23">
        <f>SUBTOTAL(9,J146:J152)</f>
        <v>4948.2251839999999</v>
      </c>
      <c r="K153" s="22">
        <f t="shared" si="16"/>
        <v>6.3027810762133063</v>
      </c>
      <c r="L153" s="24"/>
      <c r="M153" s="25"/>
      <c r="N153" s="25"/>
      <c r="O153" s="25">
        <f>SUBTOTAL(9,O146:O152)</f>
        <v>71131.429999999993</v>
      </c>
      <c r="P153" s="25">
        <f>SUBTOTAL(9,P146:P152)</f>
        <v>8018.44</v>
      </c>
      <c r="Q153" s="26">
        <f t="shared" si="17"/>
        <v>11.272710249182396</v>
      </c>
      <c r="R153" s="27">
        <f>SUBTOTAL(9,R146:R152)</f>
        <v>2533.29</v>
      </c>
      <c r="S153" s="26">
        <f t="shared" si="18"/>
        <v>3.5614214419701673</v>
      </c>
      <c r="T153" s="27">
        <f>SUBTOTAL(9,T146:T152)</f>
        <v>5485.1399999999994</v>
      </c>
      <c r="U153" s="46">
        <f t="shared" si="19"/>
        <v>7.7112747487292195</v>
      </c>
      <c r="V153" s="49">
        <f t="shared" si="20"/>
        <v>-1.8813289431853466</v>
      </c>
    </row>
    <row r="154" spans="1:22" hidden="1" outlineLevel="2">
      <c r="A154" s="1" t="s">
        <v>64</v>
      </c>
      <c r="B154" s="20" t="s">
        <v>65</v>
      </c>
      <c r="C154" s="20" t="s">
        <v>113</v>
      </c>
      <c r="D154" s="20" t="s">
        <v>104</v>
      </c>
      <c r="E154" s="21">
        <v>35</v>
      </c>
      <c r="F154" s="21">
        <v>6</v>
      </c>
      <c r="G154" s="22">
        <f t="shared" si="14"/>
        <v>17.142857142857142</v>
      </c>
      <c r="H154" s="23">
        <v>6</v>
      </c>
      <c r="I154" s="22">
        <f t="shared" si="15"/>
        <v>17.142857142857142</v>
      </c>
      <c r="J154" s="23">
        <v>0</v>
      </c>
      <c r="K154" s="22">
        <f t="shared" si="16"/>
        <v>0</v>
      </c>
      <c r="L154" s="32">
        <v>56</v>
      </c>
      <c r="M154" s="25" t="s">
        <v>65</v>
      </c>
      <c r="N154" s="25" t="s">
        <v>104</v>
      </c>
      <c r="O154" s="25">
        <v>0</v>
      </c>
      <c r="P154" s="25">
        <v>0</v>
      </c>
      <c r="Q154" s="26">
        <v>0</v>
      </c>
      <c r="R154" s="27">
        <v>0</v>
      </c>
      <c r="S154" s="26">
        <v>0</v>
      </c>
      <c r="T154" s="27">
        <v>0</v>
      </c>
      <c r="U154" s="46">
        <v>0</v>
      </c>
      <c r="V154" s="49">
        <f t="shared" si="20"/>
        <v>17.142857142857142</v>
      </c>
    </row>
    <row r="155" spans="1:22" hidden="1" outlineLevel="2">
      <c r="A155" s="1" t="s">
        <v>64</v>
      </c>
      <c r="B155" s="20" t="s">
        <v>65</v>
      </c>
      <c r="C155" s="20" t="s">
        <v>113</v>
      </c>
      <c r="D155" s="20" t="s">
        <v>105</v>
      </c>
      <c r="E155" s="21">
        <v>2937</v>
      </c>
      <c r="F155" s="21">
        <v>127.5</v>
      </c>
      <c r="G155" s="22">
        <f t="shared" si="14"/>
        <v>4.3411644535240042</v>
      </c>
      <c r="H155" s="23">
        <v>91</v>
      </c>
      <c r="I155" s="22">
        <f t="shared" si="15"/>
        <v>3.0983997276132107</v>
      </c>
      <c r="J155" s="23">
        <v>36.5</v>
      </c>
      <c r="K155" s="22">
        <f t="shared" si="16"/>
        <v>1.2427647259107932</v>
      </c>
      <c r="L155" s="24">
        <v>56</v>
      </c>
      <c r="M155" s="25" t="s">
        <v>65</v>
      </c>
      <c r="N155" s="25" t="s">
        <v>105</v>
      </c>
      <c r="O155" s="25">
        <v>1704.39</v>
      </c>
      <c r="P155" s="25">
        <v>78.37</v>
      </c>
      <c r="Q155" s="26">
        <f t="shared" si="17"/>
        <v>4.5981260157593038</v>
      </c>
      <c r="R155" s="27">
        <v>72.37</v>
      </c>
      <c r="S155" s="26">
        <f t="shared" si="18"/>
        <v>4.2460939104312976</v>
      </c>
      <c r="T155" s="27">
        <v>6</v>
      </c>
      <c r="U155" s="46">
        <f t="shared" si="19"/>
        <v>0.35203210532800588</v>
      </c>
      <c r="V155" s="49">
        <f t="shared" si="20"/>
        <v>-0.25696156223529965</v>
      </c>
    </row>
    <row r="156" spans="1:22" hidden="1" outlineLevel="2">
      <c r="A156" s="1" t="s">
        <v>64</v>
      </c>
      <c r="B156" s="20" t="s">
        <v>65</v>
      </c>
      <c r="C156" s="20" t="s">
        <v>113</v>
      </c>
      <c r="D156" s="20" t="s">
        <v>106</v>
      </c>
      <c r="E156" s="21">
        <v>10348.459999999999</v>
      </c>
      <c r="F156" s="21">
        <v>853.2</v>
      </c>
      <c r="G156" s="22">
        <f t="shared" si="14"/>
        <v>8.2447050092477543</v>
      </c>
      <c r="H156" s="23">
        <v>345.9</v>
      </c>
      <c r="I156" s="22">
        <f t="shared" si="15"/>
        <v>3.3425263275888395</v>
      </c>
      <c r="J156" s="23">
        <v>507.3</v>
      </c>
      <c r="K156" s="22">
        <f t="shared" si="16"/>
        <v>4.9021786816589143</v>
      </c>
      <c r="L156" s="24">
        <v>56</v>
      </c>
      <c r="M156" s="25" t="s">
        <v>65</v>
      </c>
      <c r="N156" s="25" t="s">
        <v>106</v>
      </c>
      <c r="O156" s="25">
        <v>7902.33</v>
      </c>
      <c r="P156" s="25">
        <v>680.5</v>
      </c>
      <c r="Q156" s="26">
        <f t="shared" si="17"/>
        <v>8.6113842373072238</v>
      </c>
      <c r="R156" s="27">
        <v>319</v>
      </c>
      <c r="S156" s="26">
        <f t="shared" si="18"/>
        <v>4.0367840877310872</v>
      </c>
      <c r="T156" s="27">
        <v>361.5</v>
      </c>
      <c r="U156" s="46">
        <f t="shared" si="19"/>
        <v>4.5746001495761375</v>
      </c>
      <c r="V156" s="49">
        <f t="shared" si="20"/>
        <v>-0.36667922805946951</v>
      </c>
    </row>
    <row r="157" spans="1:22" hidden="1" outlineLevel="2">
      <c r="A157" s="1" t="s">
        <v>64</v>
      </c>
      <c r="B157" s="20" t="s">
        <v>65</v>
      </c>
      <c r="C157" s="20" t="s">
        <v>113</v>
      </c>
      <c r="D157" s="20" t="s">
        <v>107</v>
      </c>
      <c r="E157" s="21">
        <v>8500.7999999999993</v>
      </c>
      <c r="F157" s="21">
        <v>797.8</v>
      </c>
      <c r="G157" s="22">
        <f t="shared" si="14"/>
        <v>9.3849990589121024</v>
      </c>
      <c r="H157" s="23">
        <v>340.2</v>
      </c>
      <c r="I157" s="22">
        <f t="shared" si="15"/>
        <v>4.0019762845849804</v>
      </c>
      <c r="J157" s="23">
        <v>457.6</v>
      </c>
      <c r="K157" s="22">
        <f t="shared" si="16"/>
        <v>5.3830227743271228</v>
      </c>
      <c r="L157" s="24">
        <v>56</v>
      </c>
      <c r="M157" s="25" t="s">
        <v>65</v>
      </c>
      <c r="N157" s="25" t="s">
        <v>107</v>
      </c>
      <c r="O157" s="25">
        <v>7869.69</v>
      </c>
      <c r="P157" s="25">
        <v>975.46</v>
      </c>
      <c r="Q157" s="26">
        <f t="shared" si="17"/>
        <v>12.395151524392956</v>
      </c>
      <c r="R157" s="27">
        <v>305.83999999999997</v>
      </c>
      <c r="S157" s="26">
        <f t="shared" si="18"/>
        <v>3.8863030182891571</v>
      </c>
      <c r="T157" s="27">
        <v>669.62</v>
      </c>
      <c r="U157" s="46">
        <f t="shared" si="19"/>
        <v>8.5088485061037993</v>
      </c>
      <c r="V157" s="49">
        <f t="shared" si="20"/>
        <v>-3.0101524654808536</v>
      </c>
    </row>
    <row r="158" spans="1:22" hidden="1" outlineLevel="2">
      <c r="A158" s="1" t="s">
        <v>64</v>
      </c>
      <c r="B158" s="20" t="s">
        <v>65</v>
      </c>
      <c r="C158" s="20" t="s">
        <v>113</v>
      </c>
      <c r="D158" s="20" t="s">
        <v>108</v>
      </c>
      <c r="E158" s="21">
        <v>11785</v>
      </c>
      <c r="F158" s="21">
        <v>1147.3</v>
      </c>
      <c r="G158" s="22">
        <f t="shared" si="14"/>
        <v>9.7352566822231648</v>
      </c>
      <c r="H158" s="23">
        <v>361</v>
      </c>
      <c r="I158" s="22">
        <f t="shared" si="15"/>
        <v>3.0632159524819684</v>
      </c>
      <c r="J158" s="23">
        <v>786.3</v>
      </c>
      <c r="K158" s="22">
        <f t="shared" si="16"/>
        <v>6.6720407297411963</v>
      </c>
      <c r="L158" s="24">
        <v>56</v>
      </c>
      <c r="M158" s="25" t="s">
        <v>65</v>
      </c>
      <c r="N158" s="25" t="s">
        <v>108</v>
      </c>
      <c r="O158" s="25">
        <v>10578.35</v>
      </c>
      <c r="P158" s="25">
        <v>869.53</v>
      </c>
      <c r="Q158" s="26">
        <f t="shared" si="17"/>
        <v>8.2199019695888289</v>
      </c>
      <c r="R158" s="27">
        <v>323.02999999999997</v>
      </c>
      <c r="S158" s="26">
        <f t="shared" si="18"/>
        <v>3.0536898476605514</v>
      </c>
      <c r="T158" s="27">
        <v>546.5</v>
      </c>
      <c r="U158" s="46">
        <f t="shared" si="19"/>
        <v>5.1662121219282779</v>
      </c>
      <c r="V158" s="49">
        <f t="shared" si="20"/>
        <v>1.5153547126343359</v>
      </c>
    </row>
    <row r="159" spans="1:22" hidden="1" outlineLevel="2">
      <c r="A159" s="1" t="s">
        <v>64</v>
      </c>
      <c r="B159" s="20" t="s">
        <v>65</v>
      </c>
      <c r="C159" s="20" t="s">
        <v>113</v>
      </c>
      <c r="D159" s="20" t="s">
        <v>109</v>
      </c>
      <c r="E159" s="21">
        <v>5058.1000000000004</v>
      </c>
      <c r="F159" s="21">
        <v>260.7</v>
      </c>
      <c r="G159" s="22">
        <f t="shared" si="14"/>
        <v>5.1541092505090838</v>
      </c>
      <c r="H159" s="23">
        <v>125</v>
      </c>
      <c r="I159" s="22">
        <f t="shared" si="15"/>
        <v>2.4712836835966074</v>
      </c>
      <c r="J159" s="23">
        <v>135.69999999999999</v>
      </c>
      <c r="K159" s="22">
        <f t="shared" si="16"/>
        <v>2.6828255669124763</v>
      </c>
      <c r="L159" s="24">
        <v>56</v>
      </c>
      <c r="M159" s="25" t="s">
        <v>65</v>
      </c>
      <c r="N159" s="25" t="s">
        <v>109</v>
      </c>
      <c r="O159" s="25">
        <v>5706.7</v>
      </c>
      <c r="P159" s="25">
        <v>569.25</v>
      </c>
      <c r="Q159" s="26">
        <f t="shared" si="17"/>
        <v>9.9751169677747207</v>
      </c>
      <c r="R159" s="27">
        <v>156.19999999999999</v>
      </c>
      <c r="S159" s="26">
        <f t="shared" si="18"/>
        <v>2.7371335447806961</v>
      </c>
      <c r="T159" s="27">
        <v>413.05</v>
      </c>
      <c r="U159" s="46">
        <f t="shared" si="19"/>
        <v>7.2379834229940245</v>
      </c>
      <c r="V159" s="49">
        <f t="shared" si="20"/>
        <v>-4.8210077172656369</v>
      </c>
    </row>
    <row r="160" spans="1:22" hidden="1" outlineLevel="2">
      <c r="A160" s="1" t="s">
        <v>64</v>
      </c>
      <c r="B160" s="20" t="s">
        <v>65</v>
      </c>
      <c r="C160" s="20" t="s">
        <v>113</v>
      </c>
      <c r="D160" s="20" t="s">
        <v>110</v>
      </c>
      <c r="E160" s="21">
        <v>58</v>
      </c>
      <c r="F160" s="21">
        <v>0</v>
      </c>
      <c r="G160" s="22">
        <f t="shared" si="14"/>
        <v>0</v>
      </c>
      <c r="H160" s="23">
        <v>0</v>
      </c>
      <c r="I160" s="22">
        <f t="shared" si="15"/>
        <v>0</v>
      </c>
      <c r="J160" s="23">
        <v>0</v>
      </c>
      <c r="K160" s="22">
        <f t="shared" si="16"/>
        <v>0</v>
      </c>
      <c r="L160" s="24">
        <v>56</v>
      </c>
      <c r="M160" s="25" t="s">
        <v>65</v>
      </c>
      <c r="N160" s="25" t="s">
        <v>110</v>
      </c>
      <c r="O160" s="25">
        <v>51</v>
      </c>
      <c r="P160" s="25">
        <v>2</v>
      </c>
      <c r="Q160" s="26">
        <f t="shared" si="17"/>
        <v>3.9215686274509802</v>
      </c>
      <c r="R160" s="27">
        <v>2</v>
      </c>
      <c r="S160" s="26">
        <f t="shared" si="18"/>
        <v>3.9215686274509802</v>
      </c>
      <c r="T160" s="27">
        <v>0</v>
      </c>
      <c r="U160" s="46">
        <f t="shared" si="19"/>
        <v>0</v>
      </c>
      <c r="V160" s="49">
        <f t="shared" si="20"/>
        <v>-3.9215686274509802</v>
      </c>
    </row>
    <row r="161" spans="1:22" outlineLevel="1" collapsed="1">
      <c r="B161" s="28" t="s">
        <v>137</v>
      </c>
      <c r="C161" s="29" t="s">
        <v>113</v>
      </c>
      <c r="D161" s="20"/>
      <c r="E161" s="21">
        <f>SUBTOTAL(9,E154:E160)</f>
        <v>38722.359999999993</v>
      </c>
      <c r="F161" s="21">
        <f>SUBTOTAL(9,F154:F160)</f>
        <v>3192.5</v>
      </c>
      <c r="G161" s="22">
        <f t="shared" si="14"/>
        <v>8.2445904640109759</v>
      </c>
      <c r="H161" s="23">
        <f>SUBTOTAL(9,H154:H160)</f>
        <v>1269.0999999999999</v>
      </c>
      <c r="I161" s="22">
        <f t="shared" si="15"/>
        <v>3.2774345365313478</v>
      </c>
      <c r="J161" s="23">
        <f>SUBTOTAL(9,J154:J160)</f>
        <v>1923.3999999999999</v>
      </c>
      <c r="K161" s="22">
        <f t="shared" si="16"/>
        <v>4.9671559274796273</v>
      </c>
      <c r="L161" s="24"/>
      <c r="M161" s="25"/>
      <c r="N161" s="25"/>
      <c r="O161" s="25">
        <f>SUBTOTAL(9,O154:O160)</f>
        <v>33812.46</v>
      </c>
      <c r="P161" s="25">
        <f>SUBTOTAL(9,P154:P160)</f>
        <v>3175.1099999999997</v>
      </c>
      <c r="Q161" s="26">
        <f t="shared" si="17"/>
        <v>9.3903549165011935</v>
      </c>
      <c r="R161" s="27">
        <f>SUBTOTAL(9,R154:R160)</f>
        <v>1178.44</v>
      </c>
      <c r="S161" s="26">
        <f t="shared" si="18"/>
        <v>3.4852240860321908</v>
      </c>
      <c r="T161" s="27">
        <f>SUBTOTAL(9,T154:T160)</f>
        <v>1996.6699999999998</v>
      </c>
      <c r="U161" s="46">
        <f t="shared" si="19"/>
        <v>5.9051308304690036</v>
      </c>
      <c r="V161" s="49">
        <f t="shared" si="20"/>
        <v>-1.1457644524902175</v>
      </c>
    </row>
    <row r="162" spans="1:22" hidden="1" outlineLevel="2">
      <c r="A162" s="1" t="s">
        <v>16</v>
      </c>
      <c r="B162" s="20" t="s">
        <v>17</v>
      </c>
      <c r="C162" s="20" t="s">
        <v>114</v>
      </c>
      <c r="D162" s="20" t="s">
        <v>104</v>
      </c>
      <c r="E162" s="21">
        <v>58</v>
      </c>
      <c r="F162" s="21">
        <v>4</v>
      </c>
      <c r="G162" s="22">
        <f t="shared" si="14"/>
        <v>6.8965517241379306</v>
      </c>
      <c r="H162" s="23">
        <v>4</v>
      </c>
      <c r="I162" s="22">
        <f t="shared" si="15"/>
        <v>6.8965517241379306</v>
      </c>
      <c r="J162" s="23">
        <v>0</v>
      </c>
      <c r="K162" s="22">
        <f t="shared" si="16"/>
        <v>0</v>
      </c>
      <c r="L162" s="24">
        <v>16</v>
      </c>
      <c r="M162" s="25" t="s">
        <v>17</v>
      </c>
      <c r="N162" s="25" t="s">
        <v>104</v>
      </c>
      <c r="O162" s="25">
        <v>56</v>
      </c>
      <c r="P162" s="25">
        <v>1</v>
      </c>
      <c r="Q162" s="26">
        <f t="shared" si="17"/>
        <v>1.7857142857142858</v>
      </c>
      <c r="R162" s="27">
        <v>1</v>
      </c>
      <c r="S162" s="26">
        <f t="shared" si="18"/>
        <v>1.7857142857142858</v>
      </c>
      <c r="T162" s="27">
        <v>0</v>
      </c>
      <c r="U162" s="46">
        <f t="shared" si="19"/>
        <v>0</v>
      </c>
      <c r="V162" s="49">
        <f t="shared" si="20"/>
        <v>5.110837438423645</v>
      </c>
    </row>
    <row r="163" spans="1:22" hidden="1" outlineLevel="2">
      <c r="A163" s="1" t="s">
        <v>16</v>
      </c>
      <c r="B163" s="20" t="s">
        <v>17</v>
      </c>
      <c r="C163" s="20" t="s">
        <v>114</v>
      </c>
      <c r="D163" s="20" t="s">
        <v>105</v>
      </c>
      <c r="E163" s="21">
        <v>532</v>
      </c>
      <c r="F163" s="21">
        <v>19</v>
      </c>
      <c r="G163" s="22">
        <f t="shared" si="14"/>
        <v>3.5714285714285716</v>
      </c>
      <c r="H163" s="23">
        <v>19</v>
      </c>
      <c r="I163" s="22">
        <f t="shared" si="15"/>
        <v>3.5714285714285716</v>
      </c>
      <c r="J163" s="23">
        <v>0</v>
      </c>
      <c r="K163" s="22">
        <f t="shared" si="16"/>
        <v>0</v>
      </c>
      <c r="L163" s="24">
        <v>16</v>
      </c>
      <c r="M163" s="25" t="s">
        <v>17</v>
      </c>
      <c r="N163" s="25" t="s">
        <v>105</v>
      </c>
      <c r="O163" s="25">
        <v>421.6</v>
      </c>
      <c r="P163" s="25">
        <v>4</v>
      </c>
      <c r="Q163" s="26">
        <f t="shared" si="17"/>
        <v>0.94876660341555974</v>
      </c>
      <c r="R163" s="27">
        <v>4</v>
      </c>
      <c r="S163" s="26">
        <f t="shared" si="18"/>
        <v>0.94876660341555974</v>
      </c>
      <c r="T163" s="27">
        <v>0</v>
      </c>
      <c r="U163" s="46">
        <f t="shared" si="19"/>
        <v>0</v>
      </c>
      <c r="V163" s="49">
        <f t="shared" si="20"/>
        <v>2.6226619680130119</v>
      </c>
    </row>
    <row r="164" spans="1:22" hidden="1" outlineLevel="2">
      <c r="A164" s="1" t="s">
        <v>16</v>
      </c>
      <c r="B164" s="20" t="s">
        <v>17</v>
      </c>
      <c r="C164" s="20" t="s">
        <v>114</v>
      </c>
      <c r="D164" s="20" t="s">
        <v>106</v>
      </c>
      <c r="E164" s="21">
        <v>3272.06</v>
      </c>
      <c r="F164" s="21">
        <v>112.2</v>
      </c>
      <c r="G164" s="22">
        <f t="shared" si="14"/>
        <v>3.4290324749546159</v>
      </c>
      <c r="H164" s="23">
        <v>55</v>
      </c>
      <c r="I164" s="22">
        <f t="shared" si="15"/>
        <v>1.6808982720365764</v>
      </c>
      <c r="J164" s="23">
        <v>57.2</v>
      </c>
      <c r="K164" s="22">
        <f t="shared" si="16"/>
        <v>1.7481342029180393</v>
      </c>
      <c r="L164" s="24">
        <v>16</v>
      </c>
      <c r="M164" s="25" t="s">
        <v>17</v>
      </c>
      <c r="N164" s="25" t="s">
        <v>106</v>
      </c>
      <c r="O164" s="25">
        <v>2380.5</v>
      </c>
      <c r="P164" s="25">
        <v>71.3</v>
      </c>
      <c r="Q164" s="26">
        <f t="shared" si="17"/>
        <v>2.9951690821256038</v>
      </c>
      <c r="R164" s="27">
        <v>30.7</v>
      </c>
      <c r="S164" s="26">
        <f t="shared" si="18"/>
        <v>1.2896450325561857</v>
      </c>
      <c r="T164" s="27">
        <v>40.6</v>
      </c>
      <c r="U164" s="46">
        <f t="shared" si="19"/>
        <v>1.7055240495694182</v>
      </c>
      <c r="V164" s="49">
        <f t="shared" si="20"/>
        <v>0.4338633928290121</v>
      </c>
    </row>
    <row r="165" spans="1:22" hidden="1" outlineLevel="2">
      <c r="A165" s="1" t="s">
        <v>16</v>
      </c>
      <c r="B165" s="20" t="s">
        <v>17</v>
      </c>
      <c r="C165" s="20" t="s">
        <v>114</v>
      </c>
      <c r="D165" s="20" t="s">
        <v>107</v>
      </c>
      <c r="E165" s="21">
        <v>5708.26</v>
      </c>
      <c r="F165" s="21">
        <v>289.2</v>
      </c>
      <c r="G165" s="22">
        <f t="shared" si="14"/>
        <v>5.0663424581220893</v>
      </c>
      <c r="H165" s="23">
        <v>125</v>
      </c>
      <c r="I165" s="22">
        <f t="shared" si="15"/>
        <v>2.1898091537526319</v>
      </c>
      <c r="J165" s="23">
        <v>164.2</v>
      </c>
      <c r="K165" s="22">
        <f t="shared" si="16"/>
        <v>2.8765333043694574</v>
      </c>
      <c r="L165" s="24">
        <v>16</v>
      </c>
      <c r="M165" s="25" t="s">
        <v>17</v>
      </c>
      <c r="N165" s="25" t="s">
        <v>107</v>
      </c>
      <c r="O165" s="25">
        <v>4865.8599999999997</v>
      </c>
      <c r="P165" s="25">
        <v>196.65</v>
      </c>
      <c r="Q165" s="26">
        <f t="shared" si="17"/>
        <v>4.0414233044107313</v>
      </c>
      <c r="R165" s="27">
        <v>101.6</v>
      </c>
      <c r="S165" s="26">
        <f t="shared" si="18"/>
        <v>2.0880173288997219</v>
      </c>
      <c r="T165" s="27">
        <v>95.05</v>
      </c>
      <c r="U165" s="46">
        <f t="shared" si="19"/>
        <v>1.9534059755110096</v>
      </c>
      <c r="V165" s="49">
        <f t="shared" si="20"/>
        <v>1.024919153711358</v>
      </c>
    </row>
    <row r="166" spans="1:22" hidden="1" outlineLevel="2">
      <c r="A166" s="1" t="s">
        <v>16</v>
      </c>
      <c r="B166" s="20" t="s">
        <v>17</v>
      </c>
      <c r="C166" s="20" t="s">
        <v>114</v>
      </c>
      <c r="D166" s="20" t="s">
        <v>108</v>
      </c>
      <c r="E166" s="21">
        <v>6357.75</v>
      </c>
      <c r="F166" s="21">
        <v>160</v>
      </c>
      <c r="G166" s="22">
        <f t="shared" si="14"/>
        <v>2.5166135818489246</v>
      </c>
      <c r="H166" s="23">
        <v>76.599999999999994</v>
      </c>
      <c r="I166" s="22">
        <f t="shared" si="15"/>
        <v>1.2048287523101724</v>
      </c>
      <c r="J166" s="23">
        <v>83.4</v>
      </c>
      <c r="K166" s="22">
        <f t="shared" si="16"/>
        <v>1.311784829538752</v>
      </c>
      <c r="L166" s="24">
        <v>16</v>
      </c>
      <c r="M166" s="25" t="s">
        <v>17</v>
      </c>
      <c r="N166" s="25" t="s">
        <v>108</v>
      </c>
      <c r="O166" s="25">
        <v>5917.45</v>
      </c>
      <c r="P166" s="25">
        <v>254.63</v>
      </c>
      <c r="Q166" s="26">
        <f t="shared" si="17"/>
        <v>4.3030359360873351</v>
      </c>
      <c r="R166" s="27">
        <v>88.83</v>
      </c>
      <c r="S166" s="26">
        <f t="shared" si="18"/>
        <v>1.5011533684272786</v>
      </c>
      <c r="T166" s="27">
        <v>165.8</v>
      </c>
      <c r="U166" s="46">
        <f t="shared" si="19"/>
        <v>2.8018825676600563</v>
      </c>
      <c r="V166" s="49">
        <f t="shared" si="20"/>
        <v>-1.7864223542384106</v>
      </c>
    </row>
    <row r="167" spans="1:22" hidden="1" outlineLevel="2">
      <c r="A167" s="1" t="s">
        <v>16</v>
      </c>
      <c r="B167" s="20" t="s">
        <v>17</v>
      </c>
      <c r="C167" s="20" t="s">
        <v>114</v>
      </c>
      <c r="D167" s="20" t="s">
        <v>109</v>
      </c>
      <c r="E167" s="21">
        <v>3597.95</v>
      </c>
      <c r="F167" s="21">
        <v>230.3</v>
      </c>
      <c r="G167" s="22">
        <f t="shared" si="14"/>
        <v>6.4008671604663769</v>
      </c>
      <c r="H167" s="23">
        <v>103</v>
      </c>
      <c r="I167" s="22">
        <f t="shared" si="15"/>
        <v>2.8627412832307289</v>
      </c>
      <c r="J167" s="23">
        <v>127.3</v>
      </c>
      <c r="K167" s="22">
        <f t="shared" si="16"/>
        <v>3.5381258772356481</v>
      </c>
      <c r="L167" s="24">
        <v>16</v>
      </c>
      <c r="M167" s="25" t="s">
        <v>17</v>
      </c>
      <c r="N167" s="25" t="s">
        <v>109</v>
      </c>
      <c r="O167" s="25">
        <v>3602.4</v>
      </c>
      <c r="P167" s="25">
        <v>194.8</v>
      </c>
      <c r="Q167" s="26">
        <f t="shared" si="17"/>
        <v>5.407506107039751</v>
      </c>
      <c r="R167" s="27">
        <v>104</v>
      </c>
      <c r="S167" s="26">
        <f t="shared" si="18"/>
        <v>2.8869642460581835</v>
      </c>
      <c r="T167" s="27">
        <v>90.8</v>
      </c>
      <c r="U167" s="46">
        <f t="shared" si="19"/>
        <v>2.520541860981568</v>
      </c>
      <c r="V167" s="49">
        <f t="shared" si="20"/>
        <v>0.99336105342662595</v>
      </c>
    </row>
    <row r="168" spans="1:22" hidden="1" outlineLevel="2">
      <c r="A168" s="1" t="s">
        <v>16</v>
      </c>
      <c r="B168" s="20" t="s">
        <v>17</v>
      </c>
      <c r="C168" s="20" t="s">
        <v>114</v>
      </c>
      <c r="D168" s="20" t="s">
        <v>110</v>
      </c>
      <c r="E168" s="21">
        <v>113</v>
      </c>
      <c r="F168" s="21">
        <v>0</v>
      </c>
      <c r="G168" s="22">
        <f t="shared" si="14"/>
        <v>0</v>
      </c>
      <c r="H168" s="23">
        <v>0</v>
      </c>
      <c r="I168" s="22">
        <f t="shared" si="15"/>
        <v>0</v>
      </c>
      <c r="J168" s="23">
        <v>0</v>
      </c>
      <c r="K168" s="22">
        <f t="shared" si="16"/>
        <v>0</v>
      </c>
      <c r="L168" s="24">
        <v>16</v>
      </c>
      <c r="M168" s="25" t="s">
        <v>17</v>
      </c>
      <c r="N168" s="25" t="s">
        <v>110</v>
      </c>
      <c r="O168" s="25">
        <v>178</v>
      </c>
      <c r="P168" s="25">
        <v>0</v>
      </c>
      <c r="Q168" s="26">
        <f t="shared" si="17"/>
        <v>0</v>
      </c>
      <c r="R168" s="27">
        <v>0</v>
      </c>
      <c r="S168" s="26">
        <f t="shared" si="18"/>
        <v>0</v>
      </c>
      <c r="T168" s="27">
        <v>0</v>
      </c>
      <c r="U168" s="46">
        <f t="shared" si="19"/>
        <v>0</v>
      </c>
      <c r="V168" s="49">
        <f t="shared" si="20"/>
        <v>0</v>
      </c>
    </row>
    <row r="169" spans="1:22" outlineLevel="1" collapsed="1">
      <c r="B169" s="28" t="s">
        <v>138</v>
      </c>
      <c r="C169" s="29" t="s">
        <v>114</v>
      </c>
      <c r="D169" s="20"/>
      <c r="E169" s="21">
        <f>SUBTOTAL(9,E162:E168)</f>
        <v>19639.02</v>
      </c>
      <c r="F169" s="21">
        <f>SUBTOTAL(9,F162:F168)</f>
        <v>814.7</v>
      </c>
      <c r="G169" s="22">
        <f t="shared" si="14"/>
        <v>4.1483740023687536</v>
      </c>
      <c r="H169" s="23">
        <f>SUBTOTAL(9,H162:H168)</f>
        <v>382.6</v>
      </c>
      <c r="I169" s="22">
        <f t="shared" si="15"/>
        <v>1.9481623828480239</v>
      </c>
      <c r="J169" s="23">
        <f>SUBTOTAL(9,J162:J168)</f>
        <v>432.09999999999997</v>
      </c>
      <c r="K169" s="22">
        <f t="shared" si="16"/>
        <v>2.2002116195207297</v>
      </c>
      <c r="L169" s="24"/>
      <c r="M169" s="25"/>
      <c r="N169" s="25"/>
      <c r="O169" s="25">
        <f>SUBTOTAL(9,O162:O168)</f>
        <v>17421.810000000001</v>
      </c>
      <c r="P169" s="25">
        <f>SUBTOTAL(9,P162:P168)</f>
        <v>722.37999999999988</v>
      </c>
      <c r="Q169" s="26">
        <f t="shared" si="17"/>
        <v>4.1464118825770671</v>
      </c>
      <c r="R169" s="27">
        <f>SUBTOTAL(9,R162:R168)</f>
        <v>330.13</v>
      </c>
      <c r="S169" s="26">
        <f t="shared" si="18"/>
        <v>1.8949236617779666</v>
      </c>
      <c r="T169" s="27">
        <f>SUBTOTAL(9,T162:T168)</f>
        <v>392.25000000000006</v>
      </c>
      <c r="U169" s="46">
        <f t="shared" si="19"/>
        <v>2.2514882207991023</v>
      </c>
      <c r="V169" s="49">
        <f t="shared" si="20"/>
        <v>1.9621197916865896E-3</v>
      </c>
    </row>
    <row r="170" spans="1:22" hidden="1" outlineLevel="2">
      <c r="A170" s="1" t="s">
        <v>22</v>
      </c>
      <c r="B170" s="20" t="s">
        <v>23</v>
      </c>
      <c r="C170" s="20" t="s">
        <v>113</v>
      </c>
      <c r="D170" s="20" t="s">
        <v>105</v>
      </c>
      <c r="E170" s="21">
        <v>363</v>
      </c>
      <c r="F170" s="21">
        <v>4</v>
      </c>
      <c r="G170" s="22">
        <f t="shared" si="14"/>
        <v>1.1019283746556474</v>
      </c>
      <c r="H170" s="23">
        <v>4</v>
      </c>
      <c r="I170" s="22">
        <f t="shared" si="15"/>
        <v>1.1019283746556474</v>
      </c>
      <c r="J170" s="23">
        <v>0</v>
      </c>
      <c r="K170" s="22">
        <f t="shared" si="16"/>
        <v>0</v>
      </c>
      <c r="L170" s="24">
        <v>19</v>
      </c>
      <c r="M170" s="25" t="s">
        <v>23</v>
      </c>
      <c r="N170" s="25" t="s">
        <v>105</v>
      </c>
      <c r="O170" s="25">
        <v>297</v>
      </c>
      <c r="P170" s="25">
        <v>16</v>
      </c>
      <c r="Q170" s="26">
        <f t="shared" si="17"/>
        <v>5.3872053872053876</v>
      </c>
      <c r="R170" s="27">
        <v>3</v>
      </c>
      <c r="S170" s="26">
        <f t="shared" si="18"/>
        <v>1.0101010101010102</v>
      </c>
      <c r="T170" s="27">
        <v>13</v>
      </c>
      <c r="U170" s="46">
        <f t="shared" si="19"/>
        <v>4.3771043771043772</v>
      </c>
      <c r="V170" s="49">
        <f t="shared" si="20"/>
        <v>-4.2852770125497397</v>
      </c>
    </row>
    <row r="171" spans="1:22" hidden="1" outlineLevel="2">
      <c r="A171" s="1" t="s">
        <v>22</v>
      </c>
      <c r="B171" s="20" t="s">
        <v>23</v>
      </c>
      <c r="C171" s="20" t="s">
        <v>113</v>
      </c>
      <c r="D171" s="20" t="s">
        <v>106</v>
      </c>
      <c r="E171" s="21">
        <v>797.15</v>
      </c>
      <c r="F171" s="21">
        <v>13</v>
      </c>
      <c r="G171" s="22">
        <f t="shared" si="14"/>
        <v>1.6308097597691777</v>
      </c>
      <c r="H171" s="23">
        <v>13</v>
      </c>
      <c r="I171" s="22">
        <f t="shared" si="15"/>
        <v>1.6308097597691777</v>
      </c>
      <c r="J171" s="23">
        <v>0</v>
      </c>
      <c r="K171" s="22">
        <f t="shared" si="16"/>
        <v>0</v>
      </c>
      <c r="L171" s="24">
        <v>19</v>
      </c>
      <c r="M171" s="25" t="s">
        <v>23</v>
      </c>
      <c r="N171" s="25" t="s">
        <v>106</v>
      </c>
      <c r="O171" s="25">
        <v>845.4</v>
      </c>
      <c r="P171" s="25">
        <v>40.9</v>
      </c>
      <c r="Q171" s="26">
        <f t="shared" si="17"/>
        <v>4.8379465341850016</v>
      </c>
      <c r="R171" s="27">
        <v>28.4</v>
      </c>
      <c r="S171" s="26">
        <f t="shared" si="18"/>
        <v>3.3593565176247933</v>
      </c>
      <c r="T171" s="27">
        <v>12.5</v>
      </c>
      <c r="U171" s="46">
        <f t="shared" si="19"/>
        <v>1.4785900165602082</v>
      </c>
      <c r="V171" s="49">
        <f t="shared" si="20"/>
        <v>-3.2071367744158241</v>
      </c>
    </row>
    <row r="172" spans="1:22" hidden="1" outlineLevel="2">
      <c r="A172" s="1" t="s">
        <v>22</v>
      </c>
      <c r="B172" s="20" t="s">
        <v>23</v>
      </c>
      <c r="C172" s="20" t="s">
        <v>113</v>
      </c>
      <c r="D172" s="20" t="s">
        <v>107</v>
      </c>
      <c r="E172" s="21">
        <v>1123.4000000000001</v>
      </c>
      <c r="F172" s="21">
        <v>28</v>
      </c>
      <c r="G172" s="22">
        <f t="shared" si="14"/>
        <v>2.4924336834609222</v>
      </c>
      <c r="H172" s="23">
        <v>28</v>
      </c>
      <c r="I172" s="22">
        <f t="shared" si="15"/>
        <v>2.4924336834609222</v>
      </c>
      <c r="J172" s="23">
        <v>0</v>
      </c>
      <c r="K172" s="22">
        <f t="shared" si="16"/>
        <v>0</v>
      </c>
      <c r="L172" s="24">
        <v>19</v>
      </c>
      <c r="M172" s="25" t="s">
        <v>23</v>
      </c>
      <c r="N172" s="25" t="s">
        <v>107</v>
      </c>
      <c r="O172" s="25">
        <v>960.2</v>
      </c>
      <c r="P172" s="25">
        <v>39.799999999999997</v>
      </c>
      <c r="Q172" s="26">
        <f t="shared" si="17"/>
        <v>4.1449697979587583</v>
      </c>
      <c r="R172" s="27">
        <v>29.8</v>
      </c>
      <c r="S172" s="26">
        <f t="shared" si="18"/>
        <v>3.1035200999791708</v>
      </c>
      <c r="T172" s="27">
        <v>10</v>
      </c>
      <c r="U172" s="46">
        <f t="shared" si="19"/>
        <v>1.0414496979795875</v>
      </c>
      <c r="V172" s="49">
        <f t="shared" si="20"/>
        <v>-1.6525361144978361</v>
      </c>
    </row>
    <row r="173" spans="1:22" hidden="1" outlineLevel="2">
      <c r="A173" s="1" t="s">
        <v>22</v>
      </c>
      <c r="B173" s="20" t="s">
        <v>23</v>
      </c>
      <c r="C173" s="20" t="s">
        <v>113</v>
      </c>
      <c r="D173" s="20" t="s">
        <v>108</v>
      </c>
      <c r="E173" s="21">
        <v>1024</v>
      </c>
      <c r="F173" s="21">
        <v>74.2</v>
      </c>
      <c r="G173" s="22">
        <f t="shared" si="14"/>
        <v>7.24609375</v>
      </c>
      <c r="H173" s="23">
        <v>14</v>
      </c>
      <c r="I173" s="22">
        <f t="shared" si="15"/>
        <v>1.3671875</v>
      </c>
      <c r="J173" s="23">
        <v>60.2</v>
      </c>
      <c r="K173" s="22">
        <f t="shared" si="16"/>
        <v>5.87890625</v>
      </c>
      <c r="L173" s="24">
        <v>19</v>
      </c>
      <c r="M173" s="25" t="s">
        <v>23</v>
      </c>
      <c r="N173" s="25" t="s">
        <v>108</v>
      </c>
      <c r="O173" s="25">
        <v>1091.2</v>
      </c>
      <c r="P173" s="25">
        <v>159.4</v>
      </c>
      <c r="Q173" s="26">
        <f t="shared" si="17"/>
        <v>14.607771260997067</v>
      </c>
      <c r="R173" s="27">
        <v>23</v>
      </c>
      <c r="S173" s="26">
        <f t="shared" si="18"/>
        <v>2.1077712609970676</v>
      </c>
      <c r="T173" s="27">
        <v>136.4</v>
      </c>
      <c r="U173" s="46">
        <f t="shared" si="19"/>
        <v>12.5</v>
      </c>
      <c r="V173" s="49">
        <f t="shared" si="20"/>
        <v>-7.3616775109970671</v>
      </c>
    </row>
    <row r="174" spans="1:22" hidden="1" outlineLevel="2">
      <c r="A174" s="1" t="s">
        <v>22</v>
      </c>
      <c r="B174" s="20" t="s">
        <v>23</v>
      </c>
      <c r="C174" s="20" t="s">
        <v>113</v>
      </c>
      <c r="D174" s="20" t="s">
        <v>109</v>
      </c>
      <c r="E174" s="21">
        <v>595.79999999999995</v>
      </c>
      <c r="F174" s="21">
        <v>9.6</v>
      </c>
      <c r="G174" s="22">
        <f t="shared" si="14"/>
        <v>1.6112789526686808</v>
      </c>
      <c r="H174" s="23">
        <v>9.6</v>
      </c>
      <c r="I174" s="22">
        <f t="shared" si="15"/>
        <v>1.6112789526686808</v>
      </c>
      <c r="J174" s="23">
        <v>0</v>
      </c>
      <c r="K174" s="22">
        <f t="shared" si="16"/>
        <v>0</v>
      </c>
      <c r="L174" s="24">
        <v>19</v>
      </c>
      <c r="M174" s="25" t="s">
        <v>23</v>
      </c>
      <c r="N174" s="25" t="s">
        <v>109</v>
      </c>
      <c r="O174" s="25">
        <v>611.4</v>
      </c>
      <c r="P174" s="25">
        <v>115.94</v>
      </c>
      <c r="Q174" s="26">
        <f t="shared" si="17"/>
        <v>18.963035655871771</v>
      </c>
      <c r="R174" s="27">
        <v>27</v>
      </c>
      <c r="S174" s="26">
        <f t="shared" si="18"/>
        <v>4.4160942100098133</v>
      </c>
      <c r="T174" s="27">
        <v>88.94</v>
      </c>
      <c r="U174" s="46">
        <f t="shared" si="19"/>
        <v>14.546941445861957</v>
      </c>
      <c r="V174" s="49">
        <f t="shared" si="20"/>
        <v>-17.35175670320309</v>
      </c>
    </row>
    <row r="175" spans="1:22" hidden="1" outlineLevel="2">
      <c r="A175" s="1" t="s">
        <v>22</v>
      </c>
      <c r="B175" s="20" t="s">
        <v>23</v>
      </c>
      <c r="C175" s="20" t="s">
        <v>113</v>
      </c>
      <c r="D175" s="20" t="s">
        <v>110</v>
      </c>
      <c r="E175" s="21">
        <v>0</v>
      </c>
      <c r="F175" s="21">
        <v>0</v>
      </c>
      <c r="G175" s="22">
        <v>0</v>
      </c>
      <c r="H175" s="23">
        <v>0</v>
      </c>
      <c r="I175" s="22">
        <v>0</v>
      </c>
      <c r="J175" s="23">
        <v>0</v>
      </c>
      <c r="K175" s="22">
        <v>0</v>
      </c>
      <c r="L175" s="24">
        <v>19</v>
      </c>
      <c r="M175" s="25" t="s">
        <v>23</v>
      </c>
      <c r="N175" s="25" t="s">
        <v>110</v>
      </c>
      <c r="O175" s="25">
        <v>74</v>
      </c>
      <c r="P175" s="25">
        <v>0</v>
      </c>
      <c r="Q175" s="26">
        <f t="shared" si="17"/>
        <v>0</v>
      </c>
      <c r="R175" s="27">
        <v>0</v>
      </c>
      <c r="S175" s="26">
        <f t="shared" si="18"/>
        <v>0</v>
      </c>
      <c r="T175" s="27">
        <v>0</v>
      </c>
      <c r="U175" s="46">
        <f t="shared" si="19"/>
        <v>0</v>
      </c>
      <c r="V175" s="49">
        <f t="shared" si="20"/>
        <v>0</v>
      </c>
    </row>
    <row r="176" spans="1:22" outlineLevel="1" collapsed="1">
      <c r="B176" s="28" t="s">
        <v>139</v>
      </c>
      <c r="C176" s="29" t="s">
        <v>113</v>
      </c>
      <c r="D176" s="20"/>
      <c r="E176" s="21">
        <f>SUBTOTAL(9,E170:E175)</f>
        <v>3903.3500000000004</v>
      </c>
      <c r="F176" s="21">
        <f>SUBTOTAL(9,F170:F175)</f>
        <v>128.80000000000001</v>
      </c>
      <c r="G176" s="22">
        <f t="shared" si="14"/>
        <v>3.2997297193436408</v>
      </c>
      <c r="H176" s="23">
        <f>SUBTOTAL(9,H170:H175)</f>
        <v>68.599999999999994</v>
      </c>
      <c r="I176" s="22">
        <f t="shared" si="15"/>
        <v>1.7574647418243299</v>
      </c>
      <c r="J176" s="23">
        <f>SUBTOTAL(9,J170:J175)</f>
        <v>60.2</v>
      </c>
      <c r="K176" s="22">
        <f t="shared" si="16"/>
        <v>1.5422649775193102</v>
      </c>
      <c r="L176" s="24"/>
      <c r="M176" s="25"/>
      <c r="N176" s="25"/>
      <c r="O176" s="25">
        <f>SUBTOTAL(9,O170:O175)</f>
        <v>3879.2000000000003</v>
      </c>
      <c r="P176" s="25">
        <f>SUBTOTAL(9,P170:P175)</f>
        <v>372.04</v>
      </c>
      <c r="Q176" s="26">
        <f t="shared" si="17"/>
        <v>9.5906372447927399</v>
      </c>
      <c r="R176" s="27">
        <f>SUBTOTAL(9,R170:R175)</f>
        <v>111.2</v>
      </c>
      <c r="S176" s="26">
        <f t="shared" si="18"/>
        <v>2.8665704268921424</v>
      </c>
      <c r="T176" s="27">
        <f>SUBTOTAL(9,T170:T175)</f>
        <v>260.84000000000003</v>
      </c>
      <c r="U176" s="46">
        <f t="shared" si="19"/>
        <v>6.7240668179005985</v>
      </c>
      <c r="V176" s="49">
        <f t="shared" si="20"/>
        <v>-6.2909075254490991</v>
      </c>
    </row>
    <row r="177" spans="1:22" hidden="1" outlineLevel="2">
      <c r="A177" s="1" t="s">
        <v>88</v>
      </c>
      <c r="B177" s="20" t="s">
        <v>89</v>
      </c>
      <c r="C177" s="20" t="s">
        <v>113</v>
      </c>
      <c r="D177" s="20" t="s">
        <v>105</v>
      </c>
      <c r="E177" s="21">
        <v>471</v>
      </c>
      <c r="F177" s="21">
        <v>49</v>
      </c>
      <c r="G177" s="22">
        <f t="shared" si="14"/>
        <v>10.40339702760085</v>
      </c>
      <c r="H177" s="23">
        <v>2.4</v>
      </c>
      <c r="I177" s="22">
        <f t="shared" si="15"/>
        <v>0.50955414012738853</v>
      </c>
      <c r="J177" s="23">
        <v>46.6</v>
      </c>
      <c r="K177" s="22">
        <f t="shared" si="16"/>
        <v>9.8938428874734612</v>
      </c>
      <c r="L177" s="24">
        <v>79</v>
      </c>
      <c r="M177" s="25" t="s">
        <v>89</v>
      </c>
      <c r="N177" s="25" t="s">
        <v>105</v>
      </c>
      <c r="O177" s="25">
        <v>485</v>
      </c>
      <c r="P177" s="25">
        <v>16</v>
      </c>
      <c r="Q177" s="26">
        <f t="shared" si="17"/>
        <v>3.2989690721649483</v>
      </c>
      <c r="R177" s="27">
        <v>16</v>
      </c>
      <c r="S177" s="26">
        <f t="shared" si="18"/>
        <v>3.2989690721649483</v>
      </c>
      <c r="T177" s="27">
        <v>0</v>
      </c>
      <c r="U177" s="46">
        <f t="shared" si="19"/>
        <v>0</v>
      </c>
      <c r="V177" s="49">
        <f t="shared" si="20"/>
        <v>7.1044279554359013</v>
      </c>
    </row>
    <row r="178" spans="1:22" hidden="1" outlineLevel="2">
      <c r="A178" s="1" t="s">
        <v>88</v>
      </c>
      <c r="B178" s="20" t="s">
        <v>89</v>
      </c>
      <c r="C178" s="20" t="s">
        <v>113</v>
      </c>
      <c r="D178" s="20" t="s">
        <v>106</v>
      </c>
      <c r="E178" s="21">
        <v>2097.4</v>
      </c>
      <c r="F178" s="21">
        <v>121.6</v>
      </c>
      <c r="G178" s="22">
        <f t="shared" si="14"/>
        <v>5.7976542385811003</v>
      </c>
      <c r="H178" s="23">
        <v>65.2</v>
      </c>
      <c r="I178" s="22">
        <f t="shared" si="15"/>
        <v>3.1086106608181558</v>
      </c>
      <c r="J178" s="23">
        <v>56.4</v>
      </c>
      <c r="K178" s="22">
        <f t="shared" si="16"/>
        <v>2.6890435777629444</v>
      </c>
      <c r="L178" s="24">
        <v>79</v>
      </c>
      <c r="M178" s="25" t="s">
        <v>89</v>
      </c>
      <c r="N178" s="25" t="s">
        <v>106</v>
      </c>
      <c r="O178" s="25">
        <v>1600</v>
      </c>
      <c r="P178" s="25">
        <v>73.5</v>
      </c>
      <c r="Q178" s="26">
        <f t="shared" si="17"/>
        <v>4.59375</v>
      </c>
      <c r="R178" s="27">
        <v>31</v>
      </c>
      <c r="S178" s="26">
        <f t="shared" si="18"/>
        <v>1.9375</v>
      </c>
      <c r="T178" s="27">
        <v>42.5</v>
      </c>
      <c r="U178" s="46">
        <f t="shared" si="19"/>
        <v>2.65625</v>
      </c>
      <c r="V178" s="49">
        <f t="shared" si="20"/>
        <v>1.2039042385811003</v>
      </c>
    </row>
    <row r="179" spans="1:22" hidden="1" outlineLevel="2">
      <c r="A179" s="1" t="s">
        <v>88</v>
      </c>
      <c r="B179" s="20" t="s">
        <v>89</v>
      </c>
      <c r="C179" s="20" t="s">
        <v>113</v>
      </c>
      <c r="D179" s="20" t="s">
        <v>107</v>
      </c>
      <c r="E179" s="21">
        <v>2468.65</v>
      </c>
      <c r="F179" s="21">
        <v>220.9</v>
      </c>
      <c r="G179" s="22">
        <f t="shared" si="14"/>
        <v>8.9482105604277642</v>
      </c>
      <c r="H179" s="23">
        <v>78.400000000000006</v>
      </c>
      <c r="I179" s="22">
        <f t="shared" si="15"/>
        <v>3.1758248435379661</v>
      </c>
      <c r="J179" s="23">
        <v>142.5</v>
      </c>
      <c r="K179" s="22">
        <f t="shared" si="16"/>
        <v>5.7723857168897981</v>
      </c>
      <c r="L179" s="24">
        <v>79</v>
      </c>
      <c r="M179" s="25" t="s">
        <v>89</v>
      </c>
      <c r="N179" s="25" t="s">
        <v>107</v>
      </c>
      <c r="O179" s="25">
        <v>2318.4</v>
      </c>
      <c r="P179" s="25">
        <v>103.7</v>
      </c>
      <c r="Q179" s="26">
        <f t="shared" si="17"/>
        <v>4.4729123533471356</v>
      </c>
      <c r="R179" s="27">
        <v>70.2</v>
      </c>
      <c r="S179" s="26">
        <f t="shared" si="18"/>
        <v>3.0279503105590062</v>
      </c>
      <c r="T179" s="27">
        <v>33.5</v>
      </c>
      <c r="U179" s="46">
        <f t="shared" si="19"/>
        <v>1.4449620427881298</v>
      </c>
      <c r="V179" s="49">
        <f t="shared" si="20"/>
        <v>4.4752982070806286</v>
      </c>
    </row>
    <row r="180" spans="1:22" hidden="1" outlineLevel="2">
      <c r="A180" s="1" t="s">
        <v>88</v>
      </c>
      <c r="B180" s="20" t="s">
        <v>89</v>
      </c>
      <c r="C180" s="20" t="s">
        <v>113</v>
      </c>
      <c r="D180" s="20" t="s">
        <v>108</v>
      </c>
      <c r="E180" s="21">
        <v>1644.5</v>
      </c>
      <c r="F180" s="21">
        <v>181.7</v>
      </c>
      <c r="G180" s="22">
        <f t="shared" si="14"/>
        <v>11.048951048951048</v>
      </c>
      <c r="H180" s="23">
        <v>39.200000000000003</v>
      </c>
      <c r="I180" s="22">
        <f t="shared" si="15"/>
        <v>2.3837032532684708</v>
      </c>
      <c r="J180" s="23">
        <v>142.5</v>
      </c>
      <c r="K180" s="22">
        <f t="shared" si="16"/>
        <v>8.6652477956825784</v>
      </c>
      <c r="L180" s="24">
        <v>79</v>
      </c>
      <c r="M180" s="25" t="s">
        <v>89</v>
      </c>
      <c r="N180" s="25" t="s">
        <v>108</v>
      </c>
      <c r="O180" s="25">
        <v>1553.2</v>
      </c>
      <c r="P180" s="25">
        <v>138.1</v>
      </c>
      <c r="Q180" s="26">
        <f t="shared" si="17"/>
        <v>8.8913211434457899</v>
      </c>
      <c r="R180" s="27">
        <v>45.7</v>
      </c>
      <c r="S180" s="26">
        <f t="shared" si="18"/>
        <v>2.9423126448622199</v>
      </c>
      <c r="T180" s="27">
        <v>92.4</v>
      </c>
      <c r="U180" s="46">
        <f t="shared" si="19"/>
        <v>5.9490084985835692</v>
      </c>
      <c r="V180" s="49">
        <f t="shared" si="20"/>
        <v>2.1576299055052583</v>
      </c>
    </row>
    <row r="181" spans="1:22" hidden="1" outlineLevel="2">
      <c r="A181" s="1" t="s">
        <v>88</v>
      </c>
      <c r="B181" s="20" t="s">
        <v>89</v>
      </c>
      <c r="C181" s="20" t="s">
        <v>113</v>
      </c>
      <c r="D181" s="20" t="s">
        <v>109</v>
      </c>
      <c r="E181" s="21">
        <v>1145.8</v>
      </c>
      <c r="F181" s="21">
        <v>99.2</v>
      </c>
      <c r="G181" s="22">
        <f t="shared" si="14"/>
        <v>8.6577064060045394</v>
      </c>
      <c r="H181" s="23">
        <v>37.200000000000003</v>
      </c>
      <c r="I181" s="22">
        <f t="shared" si="15"/>
        <v>3.2466399022517023</v>
      </c>
      <c r="J181" s="23">
        <v>62</v>
      </c>
      <c r="K181" s="22">
        <f t="shared" si="16"/>
        <v>5.4110665037528367</v>
      </c>
      <c r="L181" s="24">
        <v>79</v>
      </c>
      <c r="M181" s="25" t="s">
        <v>89</v>
      </c>
      <c r="N181" s="25" t="s">
        <v>109</v>
      </c>
      <c r="O181" s="25">
        <v>1224.3</v>
      </c>
      <c r="P181" s="25">
        <v>159.6</v>
      </c>
      <c r="Q181" s="26">
        <f t="shared" si="17"/>
        <v>13.036020583190394</v>
      </c>
      <c r="R181" s="27">
        <v>28.6</v>
      </c>
      <c r="S181" s="26">
        <f t="shared" si="18"/>
        <v>2.3360287511230911</v>
      </c>
      <c r="T181" s="27">
        <v>131</v>
      </c>
      <c r="U181" s="46">
        <f t="shared" si="19"/>
        <v>10.699991832067305</v>
      </c>
      <c r="V181" s="49">
        <f t="shared" si="20"/>
        <v>-4.3783141771858549</v>
      </c>
    </row>
    <row r="182" spans="1:22" outlineLevel="1" collapsed="1">
      <c r="B182" s="28" t="s">
        <v>140</v>
      </c>
      <c r="C182" s="29" t="s">
        <v>113</v>
      </c>
      <c r="D182" s="20"/>
      <c r="E182" s="21">
        <f>SUBTOTAL(9,E177:E181)</f>
        <v>7827.35</v>
      </c>
      <c r="F182" s="21">
        <f>SUBTOTAL(9,F177:F181)</f>
        <v>672.40000000000009</v>
      </c>
      <c r="G182" s="22">
        <f t="shared" si="14"/>
        <v>8.5903913840571864</v>
      </c>
      <c r="H182" s="23">
        <f>SUBTOTAL(9,H177:H181)</f>
        <v>222.39999999999998</v>
      </c>
      <c r="I182" s="22">
        <f t="shared" si="15"/>
        <v>2.841319220425814</v>
      </c>
      <c r="J182" s="23">
        <f>SUBTOTAL(9,J177:J181)</f>
        <v>450</v>
      </c>
      <c r="K182" s="22">
        <f t="shared" si="16"/>
        <v>5.7490721636313689</v>
      </c>
      <c r="L182" s="24"/>
      <c r="M182" s="25"/>
      <c r="N182" s="25"/>
      <c r="O182" s="25">
        <f>SUBTOTAL(9,O177:O181)</f>
        <v>7180.9</v>
      </c>
      <c r="P182" s="25">
        <f>SUBTOTAL(9,P177:P181)</f>
        <v>490.9</v>
      </c>
      <c r="Q182" s="26">
        <f t="shared" si="17"/>
        <v>6.836190449665084</v>
      </c>
      <c r="R182" s="27">
        <f>SUBTOTAL(9,R177:R181)</f>
        <v>191.5</v>
      </c>
      <c r="S182" s="26">
        <f t="shared" si="18"/>
        <v>2.6667966410895572</v>
      </c>
      <c r="T182" s="27">
        <f>SUBTOTAL(9,T177:T181)</f>
        <v>299.39999999999998</v>
      </c>
      <c r="U182" s="46">
        <f t="shared" si="19"/>
        <v>4.1693938085755269</v>
      </c>
      <c r="V182" s="49">
        <f t="shared" si="20"/>
        <v>1.7542009343921023</v>
      </c>
    </row>
    <row r="183" spans="1:22" hidden="1" outlineLevel="2">
      <c r="A183" s="1" t="s">
        <v>52</v>
      </c>
      <c r="B183" s="20" t="s">
        <v>53</v>
      </c>
      <c r="C183" s="20" t="s">
        <v>113</v>
      </c>
      <c r="D183" s="20" t="s">
        <v>104</v>
      </c>
      <c r="E183" s="21">
        <v>59</v>
      </c>
      <c r="F183" s="21">
        <v>0</v>
      </c>
      <c r="G183" s="22">
        <f t="shared" si="14"/>
        <v>0</v>
      </c>
      <c r="H183" s="23">
        <v>0</v>
      </c>
      <c r="I183" s="22">
        <f t="shared" si="15"/>
        <v>0</v>
      </c>
      <c r="J183" s="23">
        <v>0</v>
      </c>
      <c r="K183" s="22">
        <f t="shared" si="16"/>
        <v>0</v>
      </c>
      <c r="L183" s="32">
        <v>47</v>
      </c>
      <c r="M183" s="25" t="s">
        <v>53</v>
      </c>
      <c r="N183" s="25" t="s">
        <v>104</v>
      </c>
      <c r="O183" s="25">
        <v>0</v>
      </c>
      <c r="P183" s="25">
        <v>0</v>
      </c>
      <c r="Q183" s="26">
        <v>0</v>
      </c>
      <c r="R183" s="27">
        <v>0</v>
      </c>
      <c r="S183" s="26">
        <v>0</v>
      </c>
      <c r="T183" s="27">
        <v>0</v>
      </c>
      <c r="U183" s="46">
        <v>0</v>
      </c>
      <c r="V183" s="49">
        <f t="shared" si="20"/>
        <v>0</v>
      </c>
    </row>
    <row r="184" spans="1:22" hidden="1" outlineLevel="2">
      <c r="A184" s="1" t="s">
        <v>52</v>
      </c>
      <c r="B184" s="20" t="s">
        <v>53</v>
      </c>
      <c r="C184" s="20" t="s">
        <v>113</v>
      </c>
      <c r="D184" s="20" t="s">
        <v>105</v>
      </c>
      <c r="E184" s="21">
        <v>1150</v>
      </c>
      <c r="F184" s="21">
        <v>43</v>
      </c>
      <c r="G184" s="22">
        <f t="shared" si="14"/>
        <v>3.7391304347826089</v>
      </c>
      <c r="H184" s="23">
        <v>43</v>
      </c>
      <c r="I184" s="22">
        <f t="shared" si="15"/>
        <v>3.7391304347826089</v>
      </c>
      <c r="J184" s="23">
        <v>0</v>
      </c>
      <c r="K184" s="22">
        <f t="shared" si="16"/>
        <v>0</v>
      </c>
      <c r="L184" s="24">
        <v>47</v>
      </c>
      <c r="M184" s="25" t="s">
        <v>53</v>
      </c>
      <c r="N184" s="25" t="s">
        <v>105</v>
      </c>
      <c r="O184" s="25">
        <v>748</v>
      </c>
      <c r="P184" s="25">
        <v>67</v>
      </c>
      <c r="Q184" s="26">
        <f t="shared" si="17"/>
        <v>8.9572192513368982</v>
      </c>
      <c r="R184" s="27">
        <v>44</v>
      </c>
      <c r="S184" s="26">
        <f t="shared" si="18"/>
        <v>5.882352941176471</v>
      </c>
      <c r="T184" s="27">
        <v>23</v>
      </c>
      <c r="U184" s="46">
        <f t="shared" si="19"/>
        <v>3.0748663101604277</v>
      </c>
      <c r="V184" s="49">
        <f t="shared" si="20"/>
        <v>-5.2180888165542889</v>
      </c>
    </row>
    <row r="185" spans="1:22" hidden="1" outlineLevel="2">
      <c r="A185" s="1" t="s">
        <v>52</v>
      </c>
      <c r="B185" s="20" t="s">
        <v>53</v>
      </c>
      <c r="C185" s="20" t="s">
        <v>113</v>
      </c>
      <c r="D185" s="20" t="s">
        <v>106</v>
      </c>
      <c r="E185" s="21">
        <v>1108.5999999999999</v>
      </c>
      <c r="F185" s="21">
        <v>94.6</v>
      </c>
      <c r="G185" s="22">
        <f t="shared" si="14"/>
        <v>8.5332852246076136</v>
      </c>
      <c r="H185" s="23">
        <v>50</v>
      </c>
      <c r="I185" s="22">
        <f t="shared" si="15"/>
        <v>4.5101930362619527</v>
      </c>
      <c r="J185" s="23">
        <v>44.6</v>
      </c>
      <c r="K185" s="22">
        <f t="shared" si="16"/>
        <v>4.0230921883456618</v>
      </c>
      <c r="L185" s="24">
        <v>47</v>
      </c>
      <c r="M185" s="25" t="s">
        <v>53</v>
      </c>
      <c r="N185" s="25" t="s">
        <v>106</v>
      </c>
      <c r="O185" s="25">
        <v>964.8</v>
      </c>
      <c r="P185" s="25">
        <v>83.3</v>
      </c>
      <c r="Q185" s="26">
        <f t="shared" si="17"/>
        <v>8.6339137645107797</v>
      </c>
      <c r="R185" s="27">
        <v>23.3</v>
      </c>
      <c r="S185" s="26">
        <f t="shared" si="18"/>
        <v>2.4150082918739635</v>
      </c>
      <c r="T185" s="27">
        <v>60</v>
      </c>
      <c r="U185" s="46">
        <f t="shared" si="19"/>
        <v>6.2189054726368163</v>
      </c>
      <c r="V185" s="49">
        <f t="shared" si="20"/>
        <v>-0.10062853990316611</v>
      </c>
    </row>
    <row r="186" spans="1:22" hidden="1" outlineLevel="2">
      <c r="A186" s="1" t="s">
        <v>52</v>
      </c>
      <c r="B186" s="20" t="s">
        <v>53</v>
      </c>
      <c r="C186" s="20" t="s">
        <v>113</v>
      </c>
      <c r="D186" s="20" t="s">
        <v>107</v>
      </c>
      <c r="E186" s="21">
        <v>2293</v>
      </c>
      <c r="F186" s="21">
        <v>81.599999999999994</v>
      </c>
      <c r="G186" s="22">
        <f t="shared" si="14"/>
        <v>3.5586567815089398</v>
      </c>
      <c r="H186" s="23">
        <v>68.599999999999994</v>
      </c>
      <c r="I186" s="22">
        <f t="shared" si="15"/>
        <v>2.9917139119058</v>
      </c>
      <c r="J186" s="23">
        <v>13</v>
      </c>
      <c r="K186" s="22">
        <f t="shared" si="16"/>
        <v>0.56694286960314</v>
      </c>
      <c r="L186" s="24">
        <v>47</v>
      </c>
      <c r="M186" s="25" t="s">
        <v>53</v>
      </c>
      <c r="N186" s="25" t="s">
        <v>107</v>
      </c>
      <c r="O186" s="25">
        <v>1890.26</v>
      </c>
      <c r="P186" s="25">
        <v>208.92</v>
      </c>
      <c r="Q186" s="26">
        <f t="shared" si="17"/>
        <v>11.052447811412186</v>
      </c>
      <c r="R186" s="27">
        <v>64.2</v>
      </c>
      <c r="S186" s="26">
        <f t="shared" si="18"/>
        <v>3.396358172949753</v>
      </c>
      <c r="T186" s="27">
        <v>144.72</v>
      </c>
      <c r="U186" s="46">
        <f t="shared" si="19"/>
        <v>7.6560896384624337</v>
      </c>
      <c r="V186" s="49">
        <f t="shared" si="20"/>
        <v>-7.493791029903246</v>
      </c>
    </row>
    <row r="187" spans="1:22" hidden="1" outlineLevel="2">
      <c r="A187" s="1" t="s">
        <v>52</v>
      </c>
      <c r="B187" s="20" t="s">
        <v>53</v>
      </c>
      <c r="C187" s="20" t="s">
        <v>113</v>
      </c>
      <c r="D187" s="20" t="s">
        <v>108</v>
      </c>
      <c r="E187" s="21">
        <v>3005</v>
      </c>
      <c r="F187" s="21">
        <v>251.1</v>
      </c>
      <c r="G187" s="22">
        <f t="shared" si="14"/>
        <v>8.3560732113144756</v>
      </c>
      <c r="H187" s="23">
        <v>95</v>
      </c>
      <c r="I187" s="22">
        <f t="shared" si="15"/>
        <v>3.1613976705490847</v>
      </c>
      <c r="J187" s="23">
        <v>156.1</v>
      </c>
      <c r="K187" s="22">
        <f t="shared" si="16"/>
        <v>5.1946755407653908</v>
      </c>
      <c r="L187" s="24">
        <v>47</v>
      </c>
      <c r="M187" s="25" t="s">
        <v>53</v>
      </c>
      <c r="N187" s="25" t="s">
        <v>108</v>
      </c>
      <c r="O187" s="25">
        <v>2577.3000000000002</v>
      </c>
      <c r="P187" s="25">
        <v>372.5</v>
      </c>
      <c r="Q187" s="26">
        <f t="shared" si="17"/>
        <v>14.453109843634811</v>
      </c>
      <c r="R187" s="27">
        <v>89</v>
      </c>
      <c r="S187" s="26">
        <f t="shared" si="18"/>
        <v>3.4532262445194579</v>
      </c>
      <c r="T187" s="27">
        <v>283.5</v>
      </c>
      <c r="U187" s="46">
        <f t="shared" si="19"/>
        <v>10.999883599115352</v>
      </c>
      <c r="V187" s="49">
        <f t="shared" si="20"/>
        <v>-6.0970366323203358</v>
      </c>
    </row>
    <row r="188" spans="1:22" hidden="1" outlineLevel="2">
      <c r="A188" s="1" t="s">
        <v>52</v>
      </c>
      <c r="B188" s="20" t="s">
        <v>53</v>
      </c>
      <c r="C188" s="20" t="s">
        <v>113</v>
      </c>
      <c r="D188" s="20" t="s">
        <v>109</v>
      </c>
      <c r="E188" s="21">
        <v>1534</v>
      </c>
      <c r="F188" s="21">
        <v>159.30000000000001</v>
      </c>
      <c r="G188" s="22">
        <f t="shared" si="14"/>
        <v>10.384615384615385</v>
      </c>
      <c r="H188" s="23">
        <v>38</v>
      </c>
      <c r="I188" s="22">
        <f t="shared" si="15"/>
        <v>2.4771838331160363</v>
      </c>
      <c r="J188" s="23">
        <v>121.3</v>
      </c>
      <c r="K188" s="22">
        <f t="shared" si="16"/>
        <v>7.9074315514993483</v>
      </c>
      <c r="L188" s="24">
        <v>47</v>
      </c>
      <c r="M188" s="25" t="s">
        <v>53</v>
      </c>
      <c r="N188" s="25" t="s">
        <v>109</v>
      </c>
      <c r="O188" s="25">
        <v>1855</v>
      </c>
      <c r="P188" s="25">
        <v>251.9</v>
      </c>
      <c r="Q188" s="26">
        <f t="shared" si="17"/>
        <v>13.579514824797844</v>
      </c>
      <c r="R188" s="27">
        <v>69</v>
      </c>
      <c r="S188" s="26">
        <f t="shared" si="18"/>
        <v>3.7196765498652291</v>
      </c>
      <c r="T188" s="27">
        <v>182.9</v>
      </c>
      <c r="U188" s="46">
        <f t="shared" si="19"/>
        <v>9.8598382749326152</v>
      </c>
      <c r="V188" s="49">
        <f t="shared" si="20"/>
        <v>-3.1948994401824589</v>
      </c>
    </row>
    <row r="189" spans="1:22" outlineLevel="1" collapsed="1">
      <c r="B189" s="28" t="s">
        <v>141</v>
      </c>
      <c r="C189" s="29" t="s">
        <v>113</v>
      </c>
      <c r="D189" s="20"/>
      <c r="E189" s="21">
        <f>SUBTOTAL(9,E183:E188)</f>
        <v>9149.6</v>
      </c>
      <c r="F189" s="21">
        <f>SUBTOTAL(9,F183:F188)</f>
        <v>629.59999999999991</v>
      </c>
      <c r="G189" s="22">
        <f t="shared" si="14"/>
        <v>6.8811751333391609</v>
      </c>
      <c r="H189" s="23">
        <f>SUBTOTAL(9,H183:H188)</f>
        <v>294.60000000000002</v>
      </c>
      <c r="I189" s="22">
        <f t="shared" si="15"/>
        <v>3.2198128879951038</v>
      </c>
      <c r="J189" s="23">
        <f>SUBTOTAL(9,J183:J188)</f>
        <v>335</v>
      </c>
      <c r="K189" s="22">
        <f t="shared" si="16"/>
        <v>3.6613622453440584</v>
      </c>
      <c r="L189" s="24"/>
      <c r="M189" s="25"/>
      <c r="N189" s="25"/>
      <c r="O189" s="25">
        <f>SUBTOTAL(9,O183:O188)</f>
        <v>8035.3600000000006</v>
      </c>
      <c r="P189" s="25">
        <f>SUBTOTAL(9,P183:P188)</f>
        <v>983.62</v>
      </c>
      <c r="Q189" s="26">
        <f t="shared" si="17"/>
        <v>12.241144142888432</v>
      </c>
      <c r="R189" s="27">
        <f>SUBTOTAL(9,R183:R188)</f>
        <v>289.5</v>
      </c>
      <c r="S189" s="26">
        <f t="shared" si="18"/>
        <v>3.6028255112403174</v>
      </c>
      <c r="T189" s="27">
        <f>SUBTOTAL(9,T183:T188)</f>
        <v>694.12</v>
      </c>
      <c r="U189" s="46">
        <f t="shared" si="19"/>
        <v>8.6383186316481151</v>
      </c>
      <c r="V189" s="49">
        <f t="shared" si="20"/>
        <v>-5.3599690095492711</v>
      </c>
    </row>
    <row r="190" spans="1:22" hidden="1" outlineLevel="2">
      <c r="A190" s="1" t="s">
        <v>24</v>
      </c>
      <c r="B190" s="20" t="s">
        <v>25</v>
      </c>
      <c r="C190" s="20" t="s">
        <v>113</v>
      </c>
      <c r="D190" s="20" t="s">
        <v>105</v>
      </c>
      <c r="E190" s="21">
        <v>382</v>
      </c>
      <c r="F190" s="21">
        <v>19</v>
      </c>
      <c r="G190" s="22">
        <f t="shared" si="14"/>
        <v>4.9738219895287958</v>
      </c>
      <c r="H190" s="23">
        <v>19</v>
      </c>
      <c r="I190" s="22">
        <f t="shared" si="15"/>
        <v>4.9738219895287958</v>
      </c>
      <c r="J190" s="23">
        <v>0</v>
      </c>
      <c r="K190" s="22">
        <f t="shared" si="16"/>
        <v>0</v>
      </c>
      <c r="L190" s="24">
        <v>23</v>
      </c>
      <c r="M190" s="25" t="s">
        <v>25</v>
      </c>
      <c r="N190" s="25" t="s">
        <v>105</v>
      </c>
      <c r="O190" s="25">
        <v>330</v>
      </c>
      <c r="P190" s="25">
        <v>9</v>
      </c>
      <c r="Q190" s="26">
        <f t="shared" si="17"/>
        <v>2.7272727272727271</v>
      </c>
      <c r="R190" s="27">
        <v>9</v>
      </c>
      <c r="S190" s="26">
        <f t="shared" si="18"/>
        <v>2.7272727272727271</v>
      </c>
      <c r="T190" s="27">
        <v>0</v>
      </c>
      <c r="U190" s="46">
        <f t="shared" si="19"/>
        <v>0</v>
      </c>
      <c r="V190" s="49">
        <f t="shared" si="20"/>
        <v>2.2465492622560688</v>
      </c>
    </row>
    <row r="191" spans="1:22" hidden="1" outlineLevel="2">
      <c r="A191" s="1" t="s">
        <v>24</v>
      </c>
      <c r="B191" s="20" t="s">
        <v>25</v>
      </c>
      <c r="C191" s="20" t="s">
        <v>113</v>
      </c>
      <c r="D191" s="20" t="s">
        <v>106</v>
      </c>
      <c r="E191" s="21">
        <v>961.2</v>
      </c>
      <c r="F191" s="21">
        <v>113.2</v>
      </c>
      <c r="G191" s="22">
        <f t="shared" si="14"/>
        <v>11.776945484810653</v>
      </c>
      <c r="H191" s="23">
        <v>40</v>
      </c>
      <c r="I191" s="22">
        <f t="shared" si="15"/>
        <v>4.1614648356221391</v>
      </c>
      <c r="J191" s="23">
        <v>73.2</v>
      </c>
      <c r="K191" s="22">
        <f t="shared" si="16"/>
        <v>7.6154806491885143</v>
      </c>
      <c r="L191" s="24">
        <v>23</v>
      </c>
      <c r="M191" s="25" t="s">
        <v>25</v>
      </c>
      <c r="N191" s="25" t="s">
        <v>106</v>
      </c>
      <c r="O191" s="25">
        <v>877.27</v>
      </c>
      <c r="P191" s="25">
        <v>43</v>
      </c>
      <c r="Q191" s="26">
        <f t="shared" si="17"/>
        <v>4.9015696421854162</v>
      </c>
      <c r="R191" s="27">
        <v>40</v>
      </c>
      <c r="S191" s="26">
        <f t="shared" si="18"/>
        <v>4.5595996671492243</v>
      </c>
      <c r="T191" s="27">
        <v>3</v>
      </c>
      <c r="U191" s="46">
        <f t="shared" si="19"/>
        <v>0.34196997503619181</v>
      </c>
      <c r="V191" s="49">
        <f t="shared" si="20"/>
        <v>6.8753758426252372</v>
      </c>
    </row>
    <row r="192" spans="1:22" hidden="1" outlineLevel="2">
      <c r="A192" s="1" t="s">
        <v>24</v>
      </c>
      <c r="B192" s="20" t="s">
        <v>25</v>
      </c>
      <c r="C192" s="20" t="s">
        <v>113</v>
      </c>
      <c r="D192" s="20" t="s">
        <v>107</v>
      </c>
      <c r="E192" s="21">
        <v>1880.9</v>
      </c>
      <c r="F192" s="21">
        <v>208.625</v>
      </c>
      <c r="G192" s="22">
        <f t="shared" si="14"/>
        <v>11.091764580785794</v>
      </c>
      <c r="H192" s="23">
        <v>30.15</v>
      </c>
      <c r="I192" s="22">
        <f t="shared" si="15"/>
        <v>1.6029560316869582</v>
      </c>
      <c r="J192" s="23">
        <v>178.47499999999999</v>
      </c>
      <c r="K192" s="22">
        <f t="shared" si="16"/>
        <v>9.4888085490988345</v>
      </c>
      <c r="L192" s="24">
        <v>23</v>
      </c>
      <c r="M192" s="25" t="s">
        <v>25</v>
      </c>
      <c r="N192" s="25" t="s">
        <v>107</v>
      </c>
      <c r="O192" s="25">
        <v>1643.9</v>
      </c>
      <c r="P192" s="25">
        <v>67.3</v>
      </c>
      <c r="Q192" s="26">
        <f t="shared" si="17"/>
        <v>4.0939229880163026</v>
      </c>
      <c r="R192" s="27">
        <v>55.8</v>
      </c>
      <c r="S192" s="26">
        <f t="shared" si="18"/>
        <v>3.394367053957053</v>
      </c>
      <c r="T192" s="27">
        <v>11.5</v>
      </c>
      <c r="U192" s="46">
        <f t="shared" si="19"/>
        <v>0.69955593405924932</v>
      </c>
      <c r="V192" s="49">
        <f t="shared" si="20"/>
        <v>6.9978415927694915</v>
      </c>
    </row>
    <row r="193" spans="1:22" hidden="1" outlineLevel="2">
      <c r="A193" s="1" t="s">
        <v>24</v>
      </c>
      <c r="B193" s="20" t="s">
        <v>25</v>
      </c>
      <c r="C193" s="20" t="s">
        <v>113</v>
      </c>
      <c r="D193" s="20" t="s">
        <v>108</v>
      </c>
      <c r="E193" s="21">
        <v>2682</v>
      </c>
      <c r="F193" s="21">
        <v>366.8</v>
      </c>
      <c r="G193" s="22">
        <f t="shared" si="14"/>
        <v>13.676360924683072</v>
      </c>
      <c r="H193" s="23">
        <v>54</v>
      </c>
      <c r="I193" s="22">
        <f t="shared" si="15"/>
        <v>2.0134228187919465</v>
      </c>
      <c r="J193" s="23">
        <v>312.8</v>
      </c>
      <c r="K193" s="22">
        <f t="shared" si="16"/>
        <v>11.662938105891126</v>
      </c>
      <c r="L193" s="24">
        <v>23</v>
      </c>
      <c r="M193" s="25" t="s">
        <v>25</v>
      </c>
      <c r="N193" s="25" t="s">
        <v>108</v>
      </c>
      <c r="O193" s="25">
        <v>2402.9</v>
      </c>
      <c r="P193" s="25">
        <v>248.4</v>
      </c>
      <c r="Q193" s="26">
        <f t="shared" si="17"/>
        <v>10.337508843480794</v>
      </c>
      <c r="R193" s="27">
        <v>109</v>
      </c>
      <c r="S193" s="26">
        <f t="shared" si="18"/>
        <v>4.5361854425902033</v>
      </c>
      <c r="T193" s="27">
        <v>139.4</v>
      </c>
      <c r="U193" s="46">
        <f t="shared" si="19"/>
        <v>5.8013234008905901</v>
      </c>
      <c r="V193" s="49">
        <f t="shared" si="20"/>
        <v>3.3388520812022779</v>
      </c>
    </row>
    <row r="194" spans="1:22" hidden="1" outlineLevel="2">
      <c r="A194" s="1" t="s">
        <v>24</v>
      </c>
      <c r="B194" s="20" t="s">
        <v>25</v>
      </c>
      <c r="C194" s="20" t="s">
        <v>113</v>
      </c>
      <c r="D194" s="20" t="s">
        <v>109</v>
      </c>
      <c r="E194" s="21">
        <v>1663.73</v>
      </c>
      <c r="F194" s="21">
        <v>200.41</v>
      </c>
      <c r="G194" s="22">
        <f t="shared" si="14"/>
        <v>12.045824743197514</v>
      </c>
      <c r="H194" s="23">
        <v>47.8</v>
      </c>
      <c r="I194" s="22">
        <f t="shared" si="15"/>
        <v>2.8730623358357423</v>
      </c>
      <c r="J194" s="23">
        <v>152.61000000000001</v>
      </c>
      <c r="K194" s="22">
        <f t="shared" si="16"/>
        <v>9.1727624073617733</v>
      </c>
      <c r="L194" s="24">
        <v>23</v>
      </c>
      <c r="M194" s="25" t="s">
        <v>25</v>
      </c>
      <c r="N194" s="25" t="s">
        <v>109</v>
      </c>
      <c r="O194" s="25">
        <v>1717.62</v>
      </c>
      <c r="P194" s="25">
        <v>231</v>
      </c>
      <c r="Q194" s="26">
        <f t="shared" si="17"/>
        <v>13.448842002305517</v>
      </c>
      <c r="R194" s="27">
        <v>30.6</v>
      </c>
      <c r="S194" s="26">
        <f t="shared" si="18"/>
        <v>1.7815349145911203</v>
      </c>
      <c r="T194" s="27">
        <v>200.4</v>
      </c>
      <c r="U194" s="46">
        <f t="shared" si="19"/>
        <v>11.667307087714397</v>
      </c>
      <c r="V194" s="49">
        <f t="shared" si="20"/>
        <v>-1.4030172591080028</v>
      </c>
    </row>
    <row r="195" spans="1:22" outlineLevel="1" collapsed="1">
      <c r="B195" s="28" t="s">
        <v>142</v>
      </c>
      <c r="C195" s="29" t="s">
        <v>113</v>
      </c>
      <c r="D195" s="20"/>
      <c r="E195" s="21">
        <f>SUBTOTAL(9,E190:E194)</f>
        <v>7569.83</v>
      </c>
      <c r="F195" s="21">
        <f>SUBTOTAL(9,F190:F194)</f>
        <v>908.03499999999997</v>
      </c>
      <c r="G195" s="22">
        <f t="shared" si="14"/>
        <v>11.99544771811256</v>
      </c>
      <c r="H195" s="23">
        <f>SUBTOTAL(9,H190:H194)</f>
        <v>190.95</v>
      </c>
      <c r="I195" s="22">
        <f t="shared" si="15"/>
        <v>2.5225137156316588</v>
      </c>
      <c r="J195" s="23">
        <f>SUBTOTAL(9,J190:J194)</f>
        <v>717.08500000000004</v>
      </c>
      <c r="K195" s="22">
        <f t="shared" si="16"/>
        <v>9.4729340024809012</v>
      </c>
      <c r="L195" s="24"/>
      <c r="M195" s="25"/>
      <c r="N195" s="25"/>
      <c r="O195" s="25">
        <f>SUBTOTAL(9,O190:O194)</f>
        <v>6971.69</v>
      </c>
      <c r="P195" s="25">
        <f>SUBTOTAL(9,P190:P194)</f>
        <v>598.70000000000005</v>
      </c>
      <c r="Q195" s="26">
        <f t="shared" si="17"/>
        <v>8.5875878015230178</v>
      </c>
      <c r="R195" s="27">
        <f>SUBTOTAL(9,R190:R194)</f>
        <v>244.4</v>
      </c>
      <c r="S195" s="26">
        <f t="shared" si="18"/>
        <v>3.5056062446838574</v>
      </c>
      <c r="T195" s="27">
        <f>SUBTOTAL(9,T190:T194)</f>
        <v>354.3</v>
      </c>
      <c r="U195" s="46">
        <f t="shared" si="19"/>
        <v>5.0819815568391595</v>
      </c>
      <c r="V195" s="49">
        <f t="shared" si="20"/>
        <v>3.4078599165895422</v>
      </c>
    </row>
    <row r="196" spans="1:22" hidden="1" outlineLevel="2">
      <c r="A196" s="1" t="s">
        <v>46</v>
      </c>
      <c r="B196" s="20" t="s">
        <v>47</v>
      </c>
      <c r="C196" s="20" t="s">
        <v>113</v>
      </c>
      <c r="D196" s="20" t="s">
        <v>104</v>
      </c>
      <c r="E196" s="21">
        <v>140.4</v>
      </c>
      <c r="F196" s="21">
        <v>0.16</v>
      </c>
      <c r="G196" s="22">
        <f t="shared" si="14"/>
        <v>0.11396011396011396</v>
      </c>
      <c r="H196" s="23">
        <v>0.16</v>
      </c>
      <c r="I196" s="22">
        <f t="shared" si="15"/>
        <v>0.11396011396011396</v>
      </c>
      <c r="J196" s="23">
        <v>0</v>
      </c>
      <c r="K196" s="22">
        <f t="shared" si="16"/>
        <v>0</v>
      </c>
      <c r="L196" s="30">
        <v>44</v>
      </c>
      <c r="M196" s="33" t="s">
        <v>47</v>
      </c>
      <c r="N196" s="33" t="s">
        <v>104</v>
      </c>
      <c r="O196" s="25">
        <v>0</v>
      </c>
      <c r="P196" s="25">
        <v>0</v>
      </c>
      <c r="Q196" s="26">
        <v>0</v>
      </c>
      <c r="R196" s="27">
        <v>0</v>
      </c>
      <c r="S196" s="26">
        <v>0</v>
      </c>
      <c r="T196" s="27">
        <v>0</v>
      </c>
      <c r="U196" s="46">
        <v>0</v>
      </c>
      <c r="V196" s="49">
        <f t="shared" si="20"/>
        <v>0.11396011396011396</v>
      </c>
    </row>
    <row r="197" spans="1:22" hidden="1" outlineLevel="2">
      <c r="A197" s="1" t="s">
        <v>46</v>
      </c>
      <c r="B197" s="20" t="s">
        <v>47</v>
      </c>
      <c r="C197" s="20" t="s">
        <v>113</v>
      </c>
      <c r="D197" s="20" t="s">
        <v>105</v>
      </c>
      <c r="E197" s="21">
        <v>7895.54</v>
      </c>
      <c r="F197" s="21">
        <v>336.95796100000001</v>
      </c>
      <c r="G197" s="22">
        <f t="shared" si="14"/>
        <v>4.2677000053194591</v>
      </c>
      <c r="H197" s="23">
        <v>172.675961</v>
      </c>
      <c r="I197" s="22">
        <f t="shared" si="15"/>
        <v>2.1870063478875412</v>
      </c>
      <c r="J197" s="23">
        <v>164.28200000000001</v>
      </c>
      <c r="K197" s="22">
        <f t="shared" si="16"/>
        <v>2.0806936574319175</v>
      </c>
      <c r="L197" s="24">
        <v>44</v>
      </c>
      <c r="M197" s="25" t="s">
        <v>47</v>
      </c>
      <c r="N197" s="25" t="s">
        <v>105</v>
      </c>
      <c r="O197" s="25">
        <v>6082.21</v>
      </c>
      <c r="P197" s="25">
        <v>377.19</v>
      </c>
      <c r="Q197" s="26">
        <f t="shared" si="17"/>
        <v>6.2015287206459497</v>
      </c>
      <c r="R197" s="27">
        <v>168.44</v>
      </c>
      <c r="S197" s="26">
        <f t="shared" si="18"/>
        <v>2.7693881007068155</v>
      </c>
      <c r="T197" s="27">
        <v>208.75</v>
      </c>
      <c r="U197" s="46">
        <f t="shared" si="19"/>
        <v>3.4321406199391338</v>
      </c>
      <c r="V197" s="49">
        <f t="shared" si="20"/>
        <v>-1.9338287153264906</v>
      </c>
    </row>
    <row r="198" spans="1:22" hidden="1" outlineLevel="2">
      <c r="A198" s="1" t="s">
        <v>46</v>
      </c>
      <c r="B198" s="20" t="s">
        <v>47</v>
      </c>
      <c r="C198" s="20" t="s">
        <v>113</v>
      </c>
      <c r="D198" s="20" t="s">
        <v>106</v>
      </c>
      <c r="E198" s="21">
        <v>15782.57</v>
      </c>
      <c r="F198" s="21">
        <v>1242.5181480000001</v>
      </c>
      <c r="G198" s="22">
        <f t="shared" si="14"/>
        <v>7.8727238212787913</v>
      </c>
      <c r="H198" s="23">
        <v>458.67</v>
      </c>
      <c r="I198" s="22">
        <f t="shared" si="15"/>
        <v>2.9061806790655766</v>
      </c>
      <c r="J198" s="23">
        <v>783.84814800000004</v>
      </c>
      <c r="K198" s="22">
        <f t="shared" si="16"/>
        <v>4.9665431422132142</v>
      </c>
      <c r="L198" s="24">
        <v>44</v>
      </c>
      <c r="M198" s="25" t="s">
        <v>47</v>
      </c>
      <c r="N198" s="25" t="s">
        <v>106</v>
      </c>
      <c r="O198" s="25">
        <v>14067.93</v>
      </c>
      <c r="P198" s="25">
        <v>1090.8800000000001</v>
      </c>
      <c r="Q198" s="26">
        <f t="shared" si="17"/>
        <v>7.7543746663510564</v>
      </c>
      <c r="R198" s="27">
        <v>381.06</v>
      </c>
      <c r="S198" s="26">
        <f t="shared" si="18"/>
        <v>2.7087140752050942</v>
      </c>
      <c r="T198" s="27">
        <v>709.82</v>
      </c>
      <c r="U198" s="46">
        <f t="shared" si="19"/>
        <v>5.0456605911459613</v>
      </c>
      <c r="V198" s="49">
        <f t="shared" si="20"/>
        <v>0.1183491549277349</v>
      </c>
    </row>
    <row r="199" spans="1:22" hidden="1" outlineLevel="2">
      <c r="A199" s="1" t="s">
        <v>46</v>
      </c>
      <c r="B199" s="20" t="s">
        <v>47</v>
      </c>
      <c r="C199" s="20" t="s">
        <v>113</v>
      </c>
      <c r="D199" s="20" t="s">
        <v>107</v>
      </c>
      <c r="E199" s="21">
        <v>10088.049999999999</v>
      </c>
      <c r="F199" s="21">
        <v>872.48341900000003</v>
      </c>
      <c r="G199" s="22">
        <f t="shared" si="14"/>
        <v>8.6486825402332475</v>
      </c>
      <c r="H199" s="23">
        <v>238.0025</v>
      </c>
      <c r="I199" s="22">
        <f t="shared" si="15"/>
        <v>2.3592517880066022</v>
      </c>
      <c r="J199" s="23">
        <v>634.48091899999997</v>
      </c>
      <c r="K199" s="22">
        <f t="shared" si="16"/>
        <v>6.2894307522266448</v>
      </c>
      <c r="L199" s="24">
        <v>44</v>
      </c>
      <c r="M199" s="25" t="s">
        <v>47</v>
      </c>
      <c r="N199" s="25" t="s">
        <v>107</v>
      </c>
      <c r="O199" s="25">
        <v>9020.2199999999993</v>
      </c>
      <c r="P199" s="25">
        <v>803.91</v>
      </c>
      <c r="Q199" s="26">
        <f t="shared" si="17"/>
        <v>8.9123103427632593</v>
      </c>
      <c r="R199" s="27">
        <v>256.77999999999997</v>
      </c>
      <c r="S199" s="26">
        <f t="shared" si="18"/>
        <v>2.8467154903095486</v>
      </c>
      <c r="T199" s="27">
        <v>547.13</v>
      </c>
      <c r="U199" s="46">
        <f t="shared" si="19"/>
        <v>6.0655948524537102</v>
      </c>
      <c r="V199" s="49">
        <f t="shared" si="20"/>
        <v>-0.26362780253001183</v>
      </c>
    </row>
    <row r="200" spans="1:22" hidden="1" outlineLevel="2">
      <c r="A200" s="1" t="s">
        <v>46</v>
      </c>
      <c r="B200" s="20" t="s">
        <v>47</v>
      </c>
      <c r="C200" s="20" t="s">
        <v>113</v>
      </c>
      <c r="D200" s="20" t="s">
        <v>108</v>
      </c>
      <c r="E200" s="21">
        <v>10538.67</v>
      </c>
      <c r="F200" s="21">
        <v>1202.898911</v>
      </c>
      <c r="G200" s="22">
        <f t="shared" si="14"/>
        <v>11.414143445045722</v>
      </c>
      <c r="H200" s="23">
        <v>368.48779999999999</v>
      </c>
      <c r="I200" s="22">
        <f t="shared" si="15"/>
        <v>3.4965303970994439</v>
      </c>
      <c r="J200" s="23">
        <v>834.41111100000001</v>
      </c>
      <c r="K200" s="22">
        <f t="shared" si="16"/>
        <v>7.9176130479462774</v>
      </c>
      <c r="L200" s="24">
        <v>44</v>
      </c>
      <c r="M200" s="25" t="s">
        <v>47</v>
      </c>
      <c r="N200" s="25" t="s">
        <v>108</v>
      </c>
      <c r="O200" s="25">
        <v>9299.83</v>
      </c>
      <c r="P200" s="25">
        <v>1193.27</v>
      </c>
      <c r="Q200" s="26">
        <f t="shared" si="17"/>
        <v>12.831094761947261</v>
      </c>
      <c r="R200" s="27">
        <v>276.52999999999997</v>
      </c>
      <c r="S200" s="26">
        <f t="shared" si="18"/>
        <v>2.9734952144286506</v>
      </c>
      <c r="T200" s="27">
        <v>916.74</v>
      </c>
      <c r="U200" s="46">
        <f t="shared" si="19"/>
        <v>9.8575995475186104</v>
      </c>
      <c r="V200" s="49">
        <f t="shared" si="20"/>
        <v>-1.4169513169015389</v>
      </c>
    </row>
    <row r="201" spans="1:22" hidden="1" outlineLevel="2">
      <c r="A201" s="1" t="s">
        <v>46</v>
      </c>
      <c r="B201" s="20" t="s">
        <v>47</v>
      </c>
      <c r="C201" s="20" t="s">
        <v>113</v>
      </c>
      <c r="D201" s="20" t="s">
        <v>109</v>
      </c>
      <c r="E201" s="21">
        <v>4295.6000000000004</v>
      </c>
      <c r="F201" s="21">
        <v>413.6046</v>
      </c>
      <c r="G201" s="22">
        <f t="shared" si="14"/>
        <v>9.6285641121147219</v>
      </c>
      <c r="H201" s="23">
        <v>116.95959999999999</v>
      </c>
      <c r="I201" s="22">
        <f t="shared" si="15"/>
        <v>2.7227767948598562</v>
      </c>
      <c r="J201" s="23">
        <v>296.64499999999998</v>
      </c>
      <c r="K201" s="22">
        <f t="shared" si="16"/>
        <v>6.9057873172548652</v>
      </c>
      <c r="L201" s="24">
        <v>44</v>
      </c>
      <c r="M201" s="25" t="s">
        <v>47</v>
      </c>
      <c r="N201" s="25" t="s">
        <v>109</v>
      </c>
      <c r="O201" s="25">
        <v>4337.8500000000004</v>
      </c>
      <c r="P201" s="25">
        <v>310.63</v>
      </c>
      <c r="Q201" s="26">
        <f t="shared" si="17"/>
        <v>7.1609207326209985</v>
      </c>
      <c r="R201" s="27">
        <v>103.4</v>
      </c>
      <c r="S201" s="26">
        <f t="shared" si="18"/>
        <v>2.3836693292760236</v>
      </c>
      <c r="T201" s="27">
        <v>207.22</v>
      </c>
      <c r="U201" s="46">
        <f t="shared" si="19"/>
        <v>4.7770208743963023</v>
      </c>
      <c r="V201" s="49">
        <f t="shared" si="20"/>
        <v>2.4676433794937234</v>
      </c>
    </row>
    <row r="202" spans="1:22" hidden="1" outlineLevel="2">
      <c r="A202" s="1" t="s">
        <v>46</v>
      </c>
      <c r="B202" s="20" t="s">
        <v>47</v>
      </c>
      <c r="C202" s="20" t="s">
        <v>113</v>
      </c>
      <c r="D202" s="20" t="s">
        <v>110</v>
      </c>
      <c r="E202" s="21">
        <v>0</v>
      </c>
      <c r="F202" s="21">
        <v>0</v>
      </c>
      <c r="G202" s="22">
        <v>0</v>
      </c>
      <c r="H202" s="23">
        <v>0</v>
      </c>
      <c r="I202" s="22">
        <v>0</v>
      </c>
      <c r="J202" s="23">
        <v>0</v>
      </c>
      <c r="K202" s="22">
        <v>0</v>
      </c>
      <c r="L202" s="24">
        <v>44</v>
      </c>
      <c r="M202" s="25" t="s">
        <v>47</v>
      </c>
      <c r="N202" s="25" t="s">
        <v>110</v>
      </c>
      <c r="O202" s="25">
        <v>0</v>
      </c>
      <c r="P202" s="25">
        <v>0</v>
      </c>
      <c r="Q202" s="26">
        <v>0</v>
      </c>
      <c r="R202" s="27">
        <v>0</v>
      </c>
      <c r="S202" s="26">
        <v>0</v>
      </c>
      <c r="T202" s="27">
        <v>0</v>
      </c>
      <c r="U202" s="46">
        <v>0</v>
      </c>
      <c r="V202" s="49">
        <f t="shared" ref="V202:V265" si="21">G202-Q202</f>
        <v>0</v>
      </c>
    </row>
    <row r="203" spans="1:22" outlineLevel="1" collapsed="1">
      <c r="B203" s="28" t="s">
        <v>143</v>
      </c>
      <c r="C203" s="29" t="s">
        <v>113</v>
      </c>
      <c r="D203" s="20"/>
      <c r="E203" s="21">
        <f>SUBTOTAL(9,E196:E202)</f>
        <v>48740.829999999994</v>
      </c>
      <c r="F203" s="21">
        <f>SUBTOTAL(9,F196:F202)</f>
        <v>4068.6230390000005</v>
      </c>
      <c r="G203" s="22">
        <f t="shared" ref="G203:G265" si="22">F203*100/E203</f>
        <v>8.3474635926388636</v>
      </c>
      <c r="H203" s="23">
        <f>SUBTOTAL(9,H196:H202)</f>
        <v>1354.9558610000001</v>
      </c>
      <c r="I203" s="22">
        <f t="shared" ref="I203:I265" si="23">H203*100/E203</f>
        <v>2.7799195479436856</v>
      </c>
      <c r="J203" s="23">
        <f>SUBTOTAL(9,J196:J202)</f>
        <v>2713.6671780000001</v>
      </c>
      <c r="K203" s="22">
        <f t="shared" ref="K203:K265" si="24">J203*100/E203</f>
        <v>5.5675440446951781</v>
      </c>
      <c r="L203" s="24"/>
      <c r="M203" s="25"/>
      <c r="N203" s="25"/>
      <c r="O203" s="25">
        <f>SUBTOTAL(9,O196:O202)</f>
        <v>42808.04</v>
      </c>
      <c r="P203" s="25">
        <f>SUBTOTAL(9,P196:P202)</f>
        <v>3775.88</v>
      </c>
      <c r="Q203" s="26">
        <f t="shared" ref="Q203:Q265" si="25">P203*100/O203</f>
        <v>8.8204925990538232</v>
      </c>
      <c r="R203" s="27">
        <f>SUBTOTAL(9,R196:R202)</f>
        <v>1186.21</v>
      </c>
      <c r="S203" s="26">
        <f t="shared" ref="S203:S265" si="26">R203*100/O203</f>
        <v>2.7709981582898915</v>
      </c>
      <c r="T203" s="27">
        <f>SUBTOTAL(9,T196:T202)</f>
        <v>2589.66</v>
      </c>
      <c r="U203" s="46">
        <f t="shared" ref="U203:U265" si="27">T203*100/O203</f>
        <v>6.0494710806661551</v>
      </c>
      <c r="V203" s="49">
        <f t="shared" si="21"/>
        <v>-0.4730290064149596</v>
      </c>
    </row>
    <row r="204" spans="1:22" hidden="1" outlineLevel="2">
      <c r="A204" s="1" t="s">
        <v>28</v>
      </c>
      <c r="B204" s="20" t="s">
        <v>29</v>
      </c>
      <c r="C204" s="20" t="s">
        <v>113</v>
      </c>
      <c r="D204" s="20" t="s">
        <v>104</v>
      </c>
      <c r="E204" s="21">
        <v>65</v>
      </c>
      <c r="F204" s="21">
        <v>13</v>
      </c>
      <c r="G204" s="22">
        <f t="shared" si="22"/>
        <v>20</v>
      </c>
      <c r="H204" s="23">
        <v>13</v>
      </c>
      <c r="I204" s="22">
        <f t="shared" si="23"/>
        <v>20</v>
      </c>
      <c r="J204" s="23">
        <v>0</v>
      </c>
      <c r="K204" s="22">
        <f t="shared" si="24"/>
        <v>0</v>
      </c>
      <c r="L204" s="30">
        <v>26</v>
      </c>
      <c r="M204" s="33" t="s">
        <v>29</v>
      </c>
      <c r="N204" s="33" t="s">
        <v>104</v>
      </c>
      <c r="O204" s="25">
        <v>0</v>
      </c>
      <c r="P204" s="25">
        <v>0</v>
      </c>
      <c r="Q204" s="26">
        <v>0</v>
      </c>
      <c r="R204" s="27">
        <v>0</v>
      </c>
      <c r="S204" s="26">
        <v>0</v>
      </c>
      <c r="T204" s="27">
        <v>0</v>
      </c>
      <c r="U204" s="46">
        <v>0</v>
      </c>
      <c r="V204" s="49">
        <f t="shared" si="21"/>
        <v>20</v>
      </c>
    </row>
    <row r="205" spans="1:22" hidden="1" outlineLevel="2">
      <c r="A205" s="1" t="s">
        <v>28</v>
      </c>
      <c r="B205" s="20" t="s">
        <v>29</v>
      </c>
      <c r="C205" s="20" t="s">
        <v>113</v>
      </c>
      <c r="D205" s="20" t="s">
        <v>105</v>
      </c>
      <c r="E205" s="21">
        <v>1640</v>
      </c>
      <c r="F205" s="21">
        <v>83</v>
      </c>
      <c r="G205" s="22">
        <f t="shared" si="22"/>
        <v>5.0609756097560972</v>
      </c>
      <c r="H205" s="23">
        <v>60.5</v>
      </c>
      <c r="I205" s="22">
        <f t="shared" si="23"/>
        <v>3.6890243902439024</v>
      </c>
      <c r="J205" s="23">
        <v>22.5</v>
      </c>
      <c r="K205" s="22">
        <f t="shared" si="24"/>
        <v>1.3719512195121952</v>
      </c>
      <c r="L205" s="24">
        <v>26</v>
      </c>
      <c r="M205" s="25" t="s">
        <v>29</v>
      </c>
      <c r="N205" s="25" t="s">
        <v>105</v>
      </c>
      <c r="O205" s="25">
        <v>703</v>
      </c>
      <c r="P205" s="25">
        <v>45</v>
      </c>
      <c r="Q205" s="26">
        <f t="shared" si="25"/>
        <v>6.4011379800853483</v>
      </c>
      <c r="R205" s="27">
        <v>36</v>
      </c>
      <c r="S205" s="26">
        <f t="shared" si="26"/>
        <v>5.1209103840682788</v>
      </c>
      <c r="T205" s="27">
        <v>9</v>
      </c>
      <c r="U205" s="46">
        <f t="shared" si="27"/>
        <v>1.2802275960170697</v>
      </c>
      <c r="V205" s="49">
        <f t="shared" si="21"/>
        <v>-1.3401623703292511</v>
      </c>
    </row>
    <row r="206" spans="1:22" hidden="1" outlineLevel="2">
      <c r="A206" s="1" t="s">
        <v>28</v>
      </c>
      <c r="B206" s="20" t="s">
        <v>29</v>
      </c>
      <c r="C206" s="20" t="s">
        <v>113</v>
      </c>
      <c r="D206" s="20" t="s">
        <v>106</v>
      </c>
      <c r="E206" s="21">
        <v>4061.2</v>
      </c>
      <c r="F206" s="21">
        <v>332.80444399999999</v>
      </c>
      <c r="G206" s="22">
        <f t="shared" si="22"/>
        <v>8.1947317049148047</v>
      </c>
      <c r="H206" s="23">
        <v>137.00444400000001</v>
      </c>
      <c r="I206" s="22">
        <f t="shared" si="23"/>
        <v>3.3734966019895598</v>
      </c>
      <c r="J206" s="23">
        <v>195.8</v>
      </c>
      <c r="K206" s="22">
        <f t="shared" si="24"/>
        <v>4.821235102925244</v>
      </c>
      <c r="L206" s="24">
        <v>26</v>
      </c>
      <c r="M206" s="25" t="s">
        <v>29</v>
      </c>
      <c r="N206" s="25" t="s">
        <v>106</v>
      </c>
      <c r="O206" s="25">
        <v>3354.93</v>
      </c>
      <c r="P206" s="25">
        <v>150.16999999999999</v>
      </c>
      <c r="Q206" s="26">
        <f t="shared" si="25"/>
        <v>4.4760993522964707</v>
      </c>
      <c r="R206" s="27">
        <v>97.77</v>
      </c>
      <c r="S206" s="26">
        <f t="shared" si="26"/>
        <v>2.9142187765467535</v>
      </c>
      <c r="T206" s="27">
        <v>52.4</v>
      </c>
      <c r="U206" s="46">
        <f t="shared" si="27"/>
        <v>1.5618805757497176</v>
      </c>
      <c r="V206" s="49">
        <f t="shared" si="21"/>
        <v>3.718632352618334</v>
      </c>
    </row>
    <row r="207" spans="1:22" hidden="1" outlineLevel="2">
      <c r="A207" s="1" t="s">
        <v>28</v>
      </c>
      <c r="B207" s="20" t="s">
        <v>29</v>
      </c>
      <c r="C207" s="20" t="s">
        <v>113</v>
      </c>
      <c r="D207" s="20" t="s">
        <v>107</v>
      </c>
      <c r="E207" s="21">
        <v>5072.1499999999996</v>
      </c>
      <c r="F207" s="21">
        <v>328.708888</v>
      </c>
      <c r="G207" s="22">
        <f t="shared" si="22"/>
        <v>6.4806618100805382</v>
      </c>
      <c r="H207" s="23">
        <v>163.90888799999999</v>
      </c>
      <c r="I207" s="22">
        <f t="shared" si="23"/>
        <v>3.2315465433790407</v>
      </c>
      <c r="J207" s="23">
        <v>164.8</v>
      </c>
      <c r="K207" s="22">
        <f t="shared" si="24"/>
        <v>3.2491152667014975</v>
      </c>
      <c r="L207" s="24">
        <v>26</v>
      </c>
      <c r="M207" s="25" t="s">
        <v>29</v>
      </c>
      <c r="N207" s="25" t="s">
        <v>107</v>
      </c>
      <c r="O207" s="25">
        <v>4582.09</v>
      </c>
      <c r="P207" s="25">
        <v>316.60000000000002</v>
      </c>
      <c r="Q207" s="26">
        <f t="shared" si="25"/>
        <v>6.9095107254549788</v>
      </c>
      <c r="R207" s="27">
        <v>154.6</v>
      </c>
      <c r="S207" s="26">
        <f t="shared" si="26"/>
        <v>3.3740061849505354</v>
      </c>
      <c r="T207" s="27">
        <v>162</v>
      </c>
      <c r="U207" s="46">
        <f t="shared" si="27"/>
        <v>3.5355045405044421</v>
      </c>
      <c r="V207" s="49">
        <f t="shared" si="21"/>
        <v>-0.42884891537444059</v>
      </c>
    </row>
    <row r="208" spans="1:22" hidden="1" outlineLevel="2">
      <c r="A208" s="1" t="s">
        <v>28</v>
      </c>
      <c r="B208" s="20" t="s">
        <v>29</v>
      </c>
      <c r="C208" s="20" t="s">
        <v>113</v>
      </c>
      <c r="D208" s="20" t="s">
        <v>108</v>
      </c>
      <c r="E208" s="21">
        <v>3871.55</v>
      </c>
      <c r="F208" s="21">
        <v>310.97000000000003</v>
      </c>
      <c r="G208" s="22">
        <f t="shared" si="22"/>
        <v>8.0321834923996853</v>
      </c>
      <c r="H208" s="23">
        <v>151.4</v>
      </c>
      <c r="I208" s="22">
        <f t="shared" si="23"/>
        <v>3.9105784504914052</v>
      </c>
      <c r="J208" s="23">
        <v>159.57</v>
      </c>
      <c r="K208" s="22">
        <f t="shared" si="24"/>
        <v>4.1216050419082793</v>
      </c>
      <c r="L208" s="24">
        <v>26</v>
      </c>
      <c r="M208" s="25" t="s">
        <v>29</v>
      </c>
      <c r="N208" s="25" t="s">
        <v>108</v>
      </c>
      <c r="O208" s="25">
        <v>3442.32</v>
      </c>
      <c r="P208" s="25">
        <v>300.23</v>
      </c>
      <c r="Q208" s="26">
        <f t="shared" si="25"/>
        <v>8.7217341792744421</v>
      </c>
      <c r="R208" s="27">
        <v>92.1</v>
      </c>
      <c r="S208" s="26">
        <f t="shared" si="26"/>
        <v>2.6755211601478073</v>
      </c>
      <c r="T208" s="27">
        <v>208.13</v>
      </c>
      <c r="U208" s="46">
        <f t="shared" si="27"/>
        <v>6.0462130191266352</v>
      </c>
      <c r="V208" s="49">
        <f t="shared" si="21"/>
        <v>-0.68955068687475674</v>
      </c>
    </row>
    <row r="209" spans="1:22" hidden="1" outlineLevel="2">
      <c r="A209" s="1" t="s">
        <v>28</v>
      </c>
      <c r="B209" s="20" t="s">
        <v>29</v>
      </c>
      <c r="C209" s="20" t="s">
        <v>113</v>
      </c>
      <c r="D209" s="20" t="s">
        <v>109</v>
      </c>
      <c r="E209" s="21">
        <v>3017</v>
      </c>
      <c r="F209" s="21">
        <v>339.45</v>
      </c>
      <c r="G209" s="22">
        <f t="shared" si="22"/>
        <v>11.251242956579384</v>
      </c>
      <c r="H209" s="23">
        <v>78.2</v>
      </c>
      <c r="I209" s="22">
        <f t="shared" si="23"/>
        <v>2.5919787868743787</v>
      </c>
      <c r="J209" s="23">
        <v>261.25</v>
      </c>
      <c r="K209" s="22">
        <f t="shared" si="24"/>
        <v>8.6592641697050041</v>
      </c>
      <c r="L209" s="24">
        <v>26</v>
      </c>
      <c r="M209" s="25" t="s">
        <v>29</v>
      </c>
      <c r="N209" s="25" t="s">
        <v>109</v>
      </c>
      <c r="O209" s="25">
        <v>3163.7</v>
      </c>
      <c r="P209" s="25">
        <v>269</v>
      </c>
      <c r="Q209" s="26">
        <f t="shared" si="25"/>
        <v>8.5027025318456246</v>
      </c>
      <c r="R209" s="27">
        <v>122.5</v>
      </c>
      <c r="S209" s="26">
        <f t="shared" si="26"/>
        <v>3.8720485507475426</v>
      </c>
      <c r="T209" s="27">
        <v>146.5</v>
      </c>
      <c r="U209" s="46">
        <f t="shared" si="27"/>
        <v>4.6306539810980816</v>
      </c>
      <c r="V209" s="49">
        <f t="shared" si="21"/>
        <v>2.7485404247337595</v>
      </c>
    </row>
    <row r="210" spans="1:22" hidden="1" outlineLevel="2">
      <c r="A210" s="1" t="s">
        <v>28</v>
      </c>
      <c r="B210" s="20" t="s">
        <v>29</v>
      </c>
      <c r="C210" s="20" t="s">
        <v>113</v>
      </c>
      <c r="D210" s="20" t="s">
        <v>110</v>
      </c>
      <c r="E210" s="21">
        <v>0</v>
      </c>
      <c r="F210" s="21">
        <v>0</v>
      </c>
      <c r="G210" s="22">
        <v>0</v>
      </c>
      <c r="H210" s="23">
        <v>0</v>
      </c>
      <c r="I210" s="22">
        <v>0</v>
      </c>
      <c r="J210" s="23">
        <v>0</v>
      </c>
      <c r="K210" s="22">
        <v>0</v>
      </c>
      <c r="L210" s="24">
        <v>26</v>
      </c>
      <c r="M210" s="25" t="s">
        <v>29</v>
      </c>
      <c r="N210" s="25" t="s">
        <v>110</v>
      </c>
      <c r="O210" s="25">
        <v>0</v>
      </c>
      <c r="P210" s="25">
        <v>0</v>
      </c>
      <c r="Q210" s="26">
        <v>0</v>
      </c>
      <c r="R210" s="27">
        <v>0</v>
      </c>
      <c r="S210" s="26">
        <v>0</v>
      </c>
      <c r="T210" s="27">
        <v>0</v>
      </c>
      <c r="U210" s="46">
        <v>0</v>
      </c>
      <c r="V210" s="49">
        <f t="shared" si="21"/>
        <v>0</v>
      </c>
    </row>
    <row r="211" spans="1:22" outlineLevel="1" collapsed="1">
      <c r="B211" s="28" t="s">
        <v>144</v>
      </c>
      <c r="C211" s="29" t="s">
        <v>113</v>
      </c>
      <c r="D211" s="20"/>
      <c r="E211" s="21">
        <f>SUBTOTAL(9,E204:E210)</f>
        <v>17726.899999999998</v>
      </c>
      <c r="F211" s="21">
        <f>SUBTOTAL(9,F204:F210)</f>
        <v>1407.9333320000001</v>
      </c>
      <c r="G211" s="22">
        <f t="shared" si="22"/>
        <v>7.9423550197722115</v>
      </c>
      <c r="H211" s="23">
        <f>SUBTOTAL(9,H204:H210)</f>
        <v>604.01333199999999</v>
      </c>
      <c r="I211" s="22">
        <f t="shared" si="23"/>
        <v>3.4073263345537015</v>
      </c>
      <c r="J211" s="23">
        <f>SUBTOTAL(9,J204:J210)</f>
        <v>803.92000000000007</v>
      </c>
      <c r="K211" s="22">
        <f t="shared" si="24"/>
        <v>4.53502868521851</v>
      </c>
      <c r="L211" s="24"/>
      <c r="M211" s="25"/>
      <c r="N211" s="25"/>
      <c r="O211" s="25">
        <f>SUBTOTAL(9,O204:O210)</f>
        <v>15246.04</v>
      </c>
      <c r="P211" s="25">
        <f>SUBTOTAL(9,P204:P210)</f>
        <v>1081</v>
      </c>
      <c r="Q211" s="26">
        <f t="shared" si="25"/>
        <v>7.0903657605515917</v>
      </c>
      <c r="R211" s="27">
        <f>SUBTOTAL(9,R204:R210)</f>
        <v>502.97</v>
      </c>
      <c r="S211" s="26">
        <f t="shared" si="26"/>
        <v>3.2990205981356469</v>
      </c>
      <c r="T211" s="27">
        <f>SUBTOTAL(9,T204:T210)</f>
        <v>578.03</v>
      </c>
      <c r="U211" s="46">
        <f t="shared" si="27"/>
        <v>3.7913451624159453</v>
      </c>
      <c r="V211" s="49">
        <f t="shared" si="21"/>
        <v>0.85198925922061974</v>
      </c>
    </row>
    <row r="212" spans="1:22" hidden="1" outlineLevel="2">
      <c r="A212" s="1" t="s">
        <v>50</v>
      </c>
      <c r="B212" s="20" t="s">
        <v>51</v>
      </c>
      <c r="C212" s="20" t="s">
        <v>113</v>
      </c>
      <c r="D212" s="20" t="s">
        <v>105</v>
      </c>
      <c r="E212" s="21">
        <v>65</v>
      </c>
      <c r="F212" s="21">
        <v>3</v>
      </c>
      <c r="G212" s="22">
        <f t="shared" si="22"/>
        <v>4.615384615384615</v>
      </c>
      <c r="H212" s="23">
        <v>3</v>
      </c>
      <c r="I212" s="22">
        <f t="shared" si="23"/>
        <v>4.615384615384615</v>
      </c>
      <c r="J212" s="23">
        <v>0</v>
      </c>
      <c r="K212" s="22">
        <f t="shared" si="24"/>
        <v>0</v>
      </c>
      <c r="L212" s="24">
        <v>46</v>
      </c>
      <c r="M212" s="25" t="s">
        <v>51</v>
      </c>
      <c r="N212" s="25" t="s">
        <v>105</v>
      </c>
      <c r="O212" s="25">
        <v>61</v>
      </c>
      <c r="P212" s="25">
        <v>9</v>
      </c>
      <c r="Q212" s="26">
        <f t="shared" si="25"/>
        <v>14.754098360655737</v>
      </c>
      <c r="R212" s="27">
        <v>9</v>
      </c>
      <c r="S212" s="26">
        <f t="shared" si="26"/>
        <v>14.754098360655737</v>
      </c>
      <c r="T212" s="27">
        <v>0</v>
      </c>
      <c r="U212" s="46">
        <f t="shared" si="27"/>
        <v>0</v>
      </c>
      <c r="V212" s="49">
        <f t="shared" si="21"/>
        <v>-10.138713745271122</v>
      </c>
    </row>
    <row r="213" spans="1:22" hidden="1" outlineLevel="2">
      <c r="A213" s="1" t="s">
        <v>50</v>
      </c>
      <c r="B213" s="20" t="s">
        <v>51</v>
      </c>
      <c r="C213" s="20" t="s">
        <v>113</v>
      </c>
      <c r="D213" s="20" t="s">
        <v>106</v>
      </c>
      <c r="E213" s="21">
        <v>195</v>
      </c>
      <c r="F213" s="21">
        <v>8</v>
      </c>
      <c r="G213" s="22">
        <f t="shared" si="22"/>
        <v>4.1025641025641022</v>
      </c>
      <c r="H213" s="23">
        <v>4</v>
      </c>
      <c r="I213" s="22">
        <f t="shared" si="23"/>
        <v>2.0512820512820511</v>
      </c>
      <c r="J213" s="23">
        <v>4</v>
      </c>
      <c r="K213" s="22">
        <f t="shared" si="24"/>
        <v>2.0512820512820511</v>
      </c>
      <c r="L213" s="24">
        <v>46</v>
      </c>
      <c r="M213" s="25" t="s">
        <v>51</v>
      </c>
      <c r="N213" s="25" t="s">
        <v>106</v>
      </c>
      <c r="O213" s="25">
        <v>61</v>
      </c>
      <c r="P213" s="25">
        <v>1</v>
      </c>
      <c r="Q213" s="26">
        <f t="shared" si="25"/>
        <v>1.639344262295082</v>
      </c>
      <c r="R213" s="27">
        <v>1</v>
      </c>
      <c r="S213" s="26">
        <f t="shared" si="26"/>
        <v>1.639344262295082</v>
      </c>
      <c r="T213" s="27">
        <v>0</v>
      </c>
      <c r="U213" s="46">
        <f t="shared" si="27"/>
        <v>0</v>
      </c>
      <c r="V213" s="49">
        <f t="shared" si="21"/>
        <v>2.4632198402690202</v>
      </c>
    </row>
    <row r="214" spans="1:22" hidden="1" outlineLevel="2">
      <c r="A214" s="1" t="s">
        <v>50</v>
      </c>
      <c r="B214" s="20" t="s">
        <v>51</v>
      </c>
      <c r="C214" s="20" t="s">
        <v>113</v>
      </c>
      <c r="D214" s="20" t="s">
        <v>107</v>
      </c>
      <c r="E214" s="21">
        <v>172</v>
      </c>
      <c r="F214" s="21">
        <v>4</v>
      </c>
      <c r="G214" s="22">
        <f t="shared" si="22"/>
        <v>2.3255813953488373</v>
      </c>
      <c r="H214" s="23">
        <v>4</v>
      </c>
      <c r="I214" s="22">
        <f t="shared" si="23"/>
        <v>2.3255813953488373</v>
      </c>
      <c r="J214" s="23">
        <v>0</v>
      </c>
      <c r="K214" s="22">
        <f t="shared" si="24"/>
        <v>0</v>
      </c>
      <c r="L214" s="24">
        <v>46</v>
      </c>
      <c r="M214" s="25" t="s">
        <v>51</v>
      </c>
      <c r="N214" s="25" t="s">
        <v>107</v>
      </c>
      <c r="O214" s="25">
        <v>61</v>
      </c>
      <c r="P214" s="25">
        <v>0</v>
      </c>
      <c r="Q214" s="26">
        <f t="shared" si="25"/>
        <v>0</v>
      </c>
      <c r="R214" s="27">
        <v>0</v>
      </c>
      <c r="S214" s="26">
        <f t="shared" si="26"/>
        <v>0</v>
      </c>
      <c r="T214" s="27">
        <v>0</v>
      </c>
      <c r="U214" s="46">
        <f t="shared" si="27"/>
        <v>0</v>
      </c>
      <c r="V214" s="49">
        <f t="shared" si="21"/>
        <v>2.3255813953488373</v>
      </c>
    </row>
    <row r="215" spans="1:22" hidden="1" outlineLevel="2">
      <c r="A215" s="1" t="s">
        <v>50</v>
      </c>
      <c r="B215" s="20" t="s">
        <v>51</v>
      </c>
      <c r="C215" s="20" t="s">
        <v>113</v>
      </c>
      <c r="D215" s="20" t="s">
        <v>108</v>
      </c>
      <c r="E215" s="21">
        <v>65</v>
      </c>
      <c r="F215" s="21">
        <v>1</v>
      </c>
      <c r="G215" s="22">
        <f t="shared" si="22"/>
        <v>1.5384615384615385</v>
      </c>
      <c r="H215" s="23">
        <v>1</v>
      </c>
      <c r="I215" s="22">
        <f t="shared" si="23"/>
        <v>1.5384615384615385</v>
      </c>
      <c r="J215" s="23">
        <v>0</v>
      </c>
      <c r="K215" s="22">
        <f t="shared" si="24"/>
        <v>0</v>
      </c>
      <c r="L215" s="24">
        <v>46</v>
      </c>
      <c r="M215" s="25" t="s">
        <v>51</v>
      </c>
      <c r="N215" s="25" t="s">
        <v>108</v>
      </c>
      <c r="O215" s="25">
        <v>61</v>
      </c>
      <c r="P215" s="25">
        <v>0</v>
      </c>
      <c r="Q215" s="26">
        <f t="shared" si="25"/>
        <v>0</v>
      </c>
      <c r="R215" s="27">
        <v>0</v>
      </c>
      <c r="S215" s="26">
        <f t="shared" si="26"/>
        <v>0</v>
      </c>
      <c r="T215" s="27">
        <v>0</v>
      </c>
      <c r="U215" s="46">
        <f t="shared" si="27"/>
        <v>0</v>
      </c>
      <c r="V215" s="49">
        <f t="shared" si="21"/>
        <v>1.5384615384615385</v>
      </c>
    </row>
    <row r="216" spans="1:22" hidden="1" outlineLevel="2">
      <c r="A216" s="1" t="s">
        <v>50</v>
      </c>
      <c r="B216" s="20" t="s">
        <v>51</v>
      </c>
      <c r="C216" s="20" t="s">
        <v>113</v>
      </c>
      <c r="D216" s="20" t="s">
        <v>109</v>
      </c>
      <c r="E216" s="21">
        <v>127</v>
      </c>
      <c r="F216" s="21">
        <v>0</v>
      </c>
      <c r="G216" s="22">
        <f t="shared" si="22"/>
        <v>0</v>
      </c>
      <c r="H216" s="23">
        <v>0</v>
      </c>
      <c r="I216" s="22">
        <f t="shared" si="23"/>
        <v>0</v>
      </c>
      <c r="J216" s="23">
        <v>0</v>
      </c>
      <c r="K216" s="22">
        <f t="shared" si="24"/>
        <v>0</v>
      </c>
      <c r="L216" s="24">
        <v>46</v>
      </c>
      <c r="M216" s="25" t="s">
        <v>51</v>
      </c>
      <c r="N216" s="25" t="s">
        <v>109</v>
      </c>
      <c r="O216" s="25">
        <v>122</v>
      </c>
      <c r="P216" s="25">
        <v>0</v>
      </c>
      <c r="Q216" s="26">
        <f t="shared" si="25"/>
        <v>0</v>
      </c>
      <c r="R216" s="27">
        <v>0</v>
      </c>
      <c r="S216" s="26">
        <f t="shared" si="26"/>
        <v>0</v>
      </c>
      <c r="T216" s="27">
        <v>0</v>
      </c>
      <c r="U216" s="46">
        <f t="shared" si="27"/>
        <v>0</v>
      </c>
      <c r="V216" s="49">
        <f t="shared" si="21"/>
        <v>0</v>
      </c>
    </row>
    <row r="217" spans="1:22" outlineLevel="1" collapsed="1">
      <c r="B217" s="28" t="s">
        <v>145</v>
      </c>
      <c r="C217" s="29" t="s">
        <v>113</v>
      </c>
      <c r="D217" s="20"/>
      <c r="E217" s="21">
        <f>SUBTOTAL(9,E212:E216)</f>
        <v>624</v>
      </c>
      <c r="F217" s="21">
        <f>SUBTOTAL(9,F212:F216)</f>
        <v>16</v>
      </c>
      <c r="G217" s="22">
        <f t="shared" si="22"/>
        <v>2.5641025641025643</v>
      </c>
      <c r="H217" s="23">
        <f>SUBTOTAL(9,H212:H216)</f>
        <v>12</v>
      </c>
      <c r="I217" s="22">
        <f t="shared" si="23"/>
        <v>1.9230769230769231</v>
      </c>
      <c r="J217" s="23">
        <f>SUBTOTAL(9,J212:J216)</f>
        <v>4</v>
      </c>
      <c r="K217" s="22">
        <f t="shared" si="24"/>
        <v>0.64102564102564108</v>
      </c>
      <c r="L217" s="24"/>
      <c r="M217" s="25"/>
      <c r="N217" s="25"/>
      <c r="O217" s="25">
        <f>SUBTOTAL(9,O212:O216)</f>
        <v>366</v>
      </c>
      <c r="P217" s="25">
        <f>SUBTOTAL(9,P212:P216)</f>
        <v>10</v>
      </c>
      <c r="Q217" s="26">
        <f t="shared" si="25"/>
        <v>2.7322404371584699</v>
      </c>
      <c r="R217" s="27">
        <f>SUBTOTAL(9,R212:R216)</f>
        <v>10</v>
      </c>
      <c r="S217" s="26">
        <f t="shared" si="26"/>
        <v>2.7322404371584699</v>
      </c>
      <c r="T217" s="27">
        <f>SUBTOTAL(9,T212:T216)</f>
        <v>0</v>
      </c>
      <c r="U217" s="46">
        <f t="shared" si="27"/>
        <v>0</v>
      </c>
      <c r="V217" s="49">
        <f t="shared" si="21"/>
        <v>-0.16813787305590555</v>
      </c>
    </row>
    <row r="218" spans="1:22" hidden="1" outlineLevel="2">
      <c r="A218" s="1" t="s">
        <v>26</v>
      </c>
      <c r="B218" s="20" t="s">
        <v>27</v>
      </c>
      <c r="C218" s="20" t="s">
        <v>113</v>
      </c>
      <c r="D218" s="20" t="s">
        <v>105</v>
      </c>
      <c r="E218" s="21">
        <v>68</v>
      </c>
      <c r="F218" s="21">
        <v>2</v>
      </c>
      <c r="G218" s="22">
        <f t="shared" si="22"/>
        <v>2.9411764705882355</v>
      </c>
      <c r="H218" s="23">
        <v>2</v>
      </c>
      <c r="I218" s="22">
        <f t="shared" si="23"/>
        <v>2.9411764705882355</v>
      </c>
      <c r="J218" s="23">
        <v>0</v>
      </c>
      <c r="K218" s="22">
        <f t="shared" si="24"/>
        <v>0</v>
      </c>
      <c r="L218" s="24">
        <v>25</v>
      </c>
      <c r="M218" s="25" t="s">
        <v>27</v>
      </c>
      <c r="N218" s="25" t="s">
        <v>105</v>
      </c>
      <c r="O218" s="25">
        <v>106</v>
      </c>
      <c r="P218" s="25">
        <v>2</v>
      </c>
      <c r="Q218" s="26">
        <f t="shared" si="25"/>
        <v>1.8867924528301887</v>
      </c>
      <c r="R218" s="27">
        <v>2</v>
      </c>
      <c r="S218" s="26">
        <f t="shared" si="26"/>
        <v>1.8867924528301887</v>
      </c>
      <c r="T218" s="27">
        <v>0</v>
      </c>
      <c r="U218" s="46">
        <f t="shared" si="27"/>
        <v>0</v>
      </c>
      <c r="V218" s="49">
        <f t="shared" si="21"/>
        <v>1.0543840177580468</v>
      </c>
    </row>
    <row r="219" spans="1:22" hidden="1" outlineLevel="2">
      <c r="A219" s="1" t="s">
        <v>26</v>
      </c>
      <c r="B219" s="20" t="s">
        <v>27</v>
      </c>
      <c r="C219" s="20" t="s">
        <v>113</v>
      </c>
      <c r="D219" s="20" t="s">
        <v>106</v>
      </c>
      <c r="E219" s="21">
        <v>887</v>
      </c>
      <c r="F219" s="21">
        <v>31</v>
      </c>
      <c r="G219" s="22">
        <f t="shared" si="22"/>
        <v>3.4949267192784665</v>
      </c>
      <c r="H219" s="23">
        <v>11</v>
      </c>
      <c r="I219" s="22">
        <f t="shared" si="23"/>
        <v>1.2401352874859075</v>
      </c>
      <c r="J219" s="23">
        <v>20</v>
      </c>
      <c r="K219" s="22">
        <f t="shared" si="24"/>
        <v>2.254791431792559</v>
      </c>
      <c r="L219" s="24">
        <v>25</v>
      </c>
      <c r="M219" s="25" t="s">
        <v>27</v>
      </c>
      <c r="N219" s="25" t="s">
        <v>106</v>
      </c>
      <c r="O219" s="25">
        <v>600</v>
      </c>
      <c r="P219" s="25">
        <v>57.5</v>
      </c>
      <c r="Q219" s="26">
        <f t="shared" si="25"/>
        <v>9.5833333333333339</v>
      </c>
      <c r="R219" s="27">
        <v>14.5</v>
      </c>
      <c r="S219" s="26">
        <f t="shared" si="26"/>
        <v>2.4166666666666665</v>
      </c>
      <c r="T219" s="27">
        <v>43</v>
      </c>
      <c r="U219" s="46">
        <f t="shared" si="27"/>
        <v>7.166666666666667</v>
      </c>
      <c r="V219" s="49">
        <f t="shared" si="21"/>
        <v>-6.0884066140548674</v>
      </c>
    </row>
    <row r="220" spans="1:22" hidden="1" outlineLevel="2">
      <c r="A220" s="1" t="s">
        <v>26</v>
      </c>
      <c r="B220" s="20" t="s">
        <v>27</v>
      </c>
      <c r="C220" s="20" t="s">
        <v>113</v>
      </c>
      <c r="D220" s="20" t="s">
        <v>107</v>
      </c>
      <c r="E220" s="21">
        <v>814.8</v>
      </c>
      <c r="F220" s="21">
        <v>44</v>
      </c>
      <c r="G220" s="22">
        <f t="shared" si="22"/>
        <v>5.4000981836033386</v>
      </c>
      <c r="H220" s="23">
        <v>44</v>
      </c>
      <c r="I220" s="22">
        <f t="shared" si="23"/>
        <v>5.4000981836033386</v>
      </c>
      <c r="J220" s="23">
        <v>0</v>
      </c>
      <c r="K220" s="22">
        <f t="shared" si="24"/>
        <v>0</v>
      </c>
      <c r="L220" s="24">
        <v>25</v>
      </c>
      <c r="M220" s="25" t="s">
        <v>27</v>
      </c>
      <c r="N220" s="25" t="s">
        <v>107</v>
      </c>
      <c r="O220" s="25">
        <v>726.8</v>
      </c>
      <c r="P220" s="25">
        <v>85</v>
      </c>
      <c r="Q220" s="26">
        <f t="shared" si="25"/>
        <v>11.695101816180518</v>
      </c>
      <c r="R220" s="27">
        <v>24</v>
      </c>
      <c r="S220" s="26">
        <f t="shared" si="26"/>
        <v>3.3021463951568522</v>
      </c>
      <c r="T220" s="27">
        <v>61</v>
      </c>
      <c r="U220" s="46">
        <f t="shared" si="27"/>
        <v>8.3929554210236663</v>
      </c>
      <c r="V220" s="49">
        <f t="shared" si="21"/>
        <v>-6.2950036325771794</v>
      </c>
    </row>
    <row r="221" spans="1:22" hidden="1" outlineLevel="2">
      <c r="A221" s="1" t="s">
        <v>26</v>
      </c>
      <c r="B221" s="20" t="s">
        <v>27</v>
      </c>
      <c r="C221" s="20" t="s">
        <v>113</v>
      </c>
      <c r="D221" s="20" t="s">
        <v>108</v>
      </c>
      <c r="E221" s="21">
        <v>130</v>
      </c>
      <c r="F221" s="21">
        <v>0</v>
      </c>
      <c r="G221" s="22">
        <f t="shared" si="22"/>
        <v>0</v>
      </c>
      <c r="H221" s="23">
        <v>0</v>
      </c>
      <c r="I221" s="22">
        <f t="shared" si="23"/>
        <v>0</v>
      </c>
      <c r="J221" s="23">
        <v>0</v>
      </c>
      <c r="K221" s="22">
        <f t="shared" si="24"/>
        <v>0</v>
      </c>
      <c r="L221" s="24">
        <v>25</v>
      </c>
      <c r="M221" s="25" t="s">
        <v>27</v>
      </c>
      <c r="N221" s="25" t="s">
        <v>108</v>
      </c>
      <c r="O221" s="25">
        <v>183</v>
      </c>
      <c r="P221" s="25">
        <v>16</v>
      </c>
      <c r="Q221" s="26">
        <f t="shared" si="25"/>
        <v>8.7431693989071047</v>
      </c>
      <c r="R221" s="27">
        <v>3</v>
      </c>
      <c r="S221" s="26">
        <f t="shared" si="26"/>
        <v>1.639344262295082</v>
      </c>
      <c r="T221" s="27">
        <v>13</v>
      </c>
      <c r="U221" s="46">
        <f t="shared" si="27"/>
        <v>7.1038251366120218</v>
      </c>
      <c r="V221" s="49">
        <f t="shared" si="21"/>
        <v>-8.7431693989071047</v>
      </c>
    </row>
    <row r="222" spans="1:22" hidden="1" outlineLevel="2">
      <c r="A222" s="1" t="s">
        <v>26</v>
      </c>
      <c r="B222" s="20" t="s">
        <v>27</v>
      </c>
      <c r="C222" s="20" t="s">
        <v>113</v>
      </c>
      <c r="D222" s="20" t="s">
        <v>109</v>
      </c>
      <c r="E222" s="21">
        <v>65</v>
      </c>
      <c r="F222" s="21">
        <v>0</v>
      </c>
      <c r="G222" s="22">
        <f t="shared" si="22"/>
        <v>0</v>
      </c>
      <c r="H222" s="23">
        <v>0</v>
      </c>
      <c r="I222" s="22">
        <f t="shared" si="23"/>
        <v>0</v>
      </c>
      <c r="J222" s="23">
        <v>0</v>
      </c>
      <c r="K222" s="22">
        <f t="shared" si="24"/>
        <v>0</v>
      </c>
      <c r="L222" s="24">
        <v>25</v>
      </c>
      <c r="M222" s="25" t="s">
        <v>27</v>
      </c>
      <c r="N222" s="25" t="s">
        <v>109</v>
      </c>
      <c r="O222" s="25">
        <v>171</v>
      </c>
      <c r="P222" s="25">
        <v>52</v>
      </c>
      <c r="Q222" s="26">
        <f t="shared" si="25"/>
        <v>30.4093567251462</v>
      </c>
      <c r="R222" s="27">
        <v>2</v>
      </c>
      <c r="S222" s="26">
        <f t="shared" si="26"/>
        <v>1.1695906432748537</v>
      </c>
      <c r="T222" s="27">
        <v>50</v>
      </c>
      <c r="U222" s="46">
        <f t="shared" si="27"/>
        <v>29.239766081871345</v>
      </c>
      <c r="V222" s="49">
        <f t="shared" si="21"/>
        <v>-30.4093567251462</v>
      </c>
    </row>
    <row r="223" spans="1:22" outlineLevel="1" collapsed="1">
      <c r="B223" s="28" t="s">
        <v>146</v>
      </c>
      <c r="C223" s="29" t="s">
        <v>113</v>
      </c>
      <c r="D223" s="20"/>
      <c r="E223" s="21">
        <f>SUBTOTAL(9,E218:E222)</f>
        <v>1964.8</v>
      </c>
      <c r="F223" s="21">
        <f>SUBTOTAL(9,F218:F222)</f>
        <v>77</v>
      </c>
      <c r="G223" s="22">
        <f t="shared" si="22"/>
        <v>3.9189739413680784</v>
      </c>
      <c r="H223" s="23">
        <f>SUBTOTAL(9,H218:H222)</f>
        <v>57</v>
      </c>
      <c r="I223" s="22">
        <f t="shared" si="23"/>
        <v>2.9010586319218241</v>
      </c>
      <c r="J223" s="23">
        <f>SUBTOTAL(9,J218:J222)</f>
        <v>20</v>
      </c>
      <c r="K223" s="22">
        <f t="shared" si="24"/>
        <v>1.0179153094462541</v>
      </c>
      <c r="L223" s="24"/>
      <c r="M223" s="25"/>
      <c r="N223" s="25"/>
      <c r="O223" s="25">
        <f>SUBTOTAL(9,O218:O222)</f>
        <v>1786.8</v>
      </c>
      <c r="P223" s="25">
        <f>SUBTOTAL(9,P218:P222)</f>
        <v>212.5</v>
      </c>
      <c r="Q223" s="26">
        <f t="shared" si="25"/>
        <v>11.892769196328633</v>
      </c>
      <c r="R223" s="27">
        <f>SUBTOTAL(9,R218:R222)</f>
        <v>45.5</v>
      </c>
      <c r="S223" s="26">
        <f t="shared" si="26"/>
        <v>2.5464517573315426</v>
      </c>
      <c r="T223" s="27">
        <f>SUBTOTAL(9,T218:T222)</f>
        <v>167</v>
      </c>
      <c r="U223" s="46">
        <f t="shared" si="27"/>
        <v>9.3463174389970902</v>
      </c>
      <c r="V223" s="49">
        <f t="shared" si="21"/>
        <v>-7.9737952549605549</v>
      </c>
    </row>
    <row r="224" spans="1:22" hidden="1" outlineLevel="2">
      <c r="A224" s="1" t="s">
        <v>30</v>
      </c>
      <c r="B224" s="20" t="s">
        <v>31</v>
      </c>
      <c r="C224" s="20" t="s">
        <v>113</v>
      </c>
      <c r="D224" s="20" t="s">
        <v>106</v>
      </c>
      <c r="E224" s="21">
        <v>639.91999999999996</v>
      </c>
      <c r="F224" s="21">
        <v>15.6</v>
      </c>
      <c r="G224" s="22">
        <f t="shared" si="22"/>
        <v>2.4378047255906989</v>
      </c>
      <c r="H224" s="23">
        <v>12.6</v>
      </c>
      <c r="I224" s="22">
        <f t="shared" si="23"/>
        <v>1.9689961245155645</v>
      </c>
      <c r="J224" s="23">
        <v>3</v>
      </c>
      <c r="K224" s="22">
        <f t="shared" si="24"/>
        <v>0.46880860107513445</v>
      </c>
      <c r="L224" s="24">
        <v>27</v>
      </c>
      <c r="M224" s="25" t="s">
        <v>31</v>
      </c>
      <c r="N224" s="25" t="s">
        <v>106</v>
      </c>
      <c r="O224" s="25">
        <v>569.74</v>
      </c>
      <c r="P224" s="25">
        <v>36.6</v>
      </c>
      <c r="Q224" s="26">
        <f t="shared" si="25"/>
        <v>6.4239828693790146</v>
      </c>
      <c r="R224" s="27">
        <v>10</v>
      </c>
      <c r="S224" s="26">
        <f t="shared" si="26"/>
        <v>1.7551865763330641</v>
      </c>
      <c r="T224" s="27">
        <v>26.6</v>
      </c>
      <c r="U224" s="46">
        <f t="shared" si="27"/>
        <v>4.6687962930459506</v>
      </c>
      <c r="V224" s="49">
        <f t="shared" si="21"/>
        <v>-3.9861781437883157</v>
      </c>
    </row>
    <row r="225" spans="1:22" hidden="1" outlineLevel="2">
      <c r="A225" s="1" t="s">
        <v>30</v>
      </c>
      <c r="B225" s="20" t="s">
        <v>31</v>
      </c>
      <c r="C225" s="20" t="s">
        <v>113</v>
      </c>
      <c r="D225" s="20" t="s">
        <v>107</v>
      </c>
      <c r="E225" s="21">
        <v>728.4</v>
      </c>
      <c r="F225" s="21">
        <v>10</v>
      </c>
      <c r="G225" s="22">
        <f t="shared" si="22"/>
        <v>1.3728720483250962</v>
      </c>
      <c r="H225" s="23">
        <v>6</v>
      </c>
      <c r="I225" s="22">
        <f t="shared" si="23"/>
        <v>0.82372322899505768</v>
      </c>
      <c r="J225" s="23">
        <v>4</v>
      </c>
      <c r="K225" s="22">
        <f t="shared" si="24"/>
        <v>0.54914881933003845</v>
      </c>
      <c r="L225" s="24">
        <v>27</v>
      </c>
      <c r="M225" s="25" t="s">
        <v>31</v>
      </c>
      <c r="N225" s="25" t="s">
        <v>107</v>
      </c>
      <c r="O225" s="25">
        <v>688.5</v>
      </c>
      <c r="P225" s="25">
        <v>18.8</v>
      </c>
      <c r="Q225" s="26">
        <f t="shared" si="25"/>
        <v>2.7305737109658677</v>
      </c>
      <c r="R225" s="27">
        <v>15.8</v>
      </c>
      <c r="S225" s="26">
        <f t="shared" si="26"/>
        <v>2.2948438634713146</v>
      </c>
      <c r="T225" s="27">
        <v>3</v>
      </c>
      <c r="U225" s="46">
        <f t="shared" si="27"/>
        <v>0.4357298474945534</v>
      </c>
      <c r="V225" s="49">
        <f t="shared" si="21"/>
        <v>-1.3577016626407714</v>
      </c>
    </row>
    <row r="226" spans="1:22" hidden="1" outlineLevel="2">
      <c r="A226" s="1" t="s">
        <v>30</v>
      </c>
      <c r="B226" s="20" t="s">
        <v>31</v>
      </c>
      <c r="C226" s="20" t="s">
        <v>113</v>
      </c>
      <c r="D226" s="20" t="s">
        <v>108</v>
      </c>
      <c r="E226" s="21">
        <v>1148</v>
      </c>
      <c r="F226" s="21">
        <v>17</v>
      </c>
      <c r="G226" s="22">
        <f t="shared" si="22"/>
        <v>1.480836236933798</v>
      </c>
      <c r="H226" s="23">
        <v>17</v>
      </c>
      <c r="I226" s="22">
        <f t="shared" si="23"/>
        <v>1.480836236933798</v>
      </c>
      <c r="J226" s="23">
        <v>0</v>
      </c>
      <c r="K226" s="22">
        <f t="shared" si="24"/>
        <v>0</v>
      </c>
      <c r="L226" s="24">
        <v>27</v>
      </c>
      <c r="M226" s="25" t="s">
        <v>31</v>
      </c>
      <c r="N226" s="25" t="s">
        <v>108</v>
      </c>
      <c r="O226" s="25">
        <v>1131</v>
      </c>
      <c r="P226" s="25">
        <v>60.5</v>
      </c>
      <c r="Q226" s="26">
        <f t="shared" si="25"/>
        <v>5.3492484526967283</v>
      </c>
      <c r="R226" s="27">
        <v>20</v>
      </c>
      <c r="S226" s="26">
        <f t="shared" si="26"/>
        <v>1.7683465959328029</v>
      </c>
      <c r="T226" s="27">
        <v>40.5</v>
      </c>
      <c r="U226" s="46">
        <f t="shared" si="27"/>
        <v>3.5809018567639259</v>
      </c>
      <c r="V226" s="49">
        <f t="shared" si="21"/>
        <v>-3.8684122157629304</v>
      </c>
    </row>
    <row r="227" spans="1:22" hidden="1" outlineLevel="2">
      <c r="A227" s="1" t="s">
        <v>30</v>
      </c>
      <c r="B227" s="20" t="s">
        <v>31</v>
      </c>
      <c r="C227" s="20" t="s">
        <v>113</v>
      </c>
      <c r="D227" s="20" t="s">
        <v>109</v>
      </c>
      <c r="E227" s="21">
        <v>426</v>
      </c>
      <c r="F227" s="21">
        <v>12.8</v>
      </c>
      <c r="G227" s="22">
        <f t="shared" si="22"/>
        <v>3.004694835680751</v>
      </c>
      <c r="H227" s="23">
        <v>8.6</v>
      </c>
      <c r="I227" s="22">
        <f t="shared" si="23"/>
        <v>2.0187793427230045</v>
      </c>
      <c r="J227" s="23">
        <v>4.2</v>
      </c>
      <c r="K227" s="22">
        <f t="shared" si="24"/>
        <v>0.9859154929577465</v>
      </c>
      <c r="L227" s="24">
        <v>27</v>
      </c>
      <c r="M227" s="25" t="s">
        <v>31</v>
      </c>
      <c r="N227" s="25" t="s">
        <v>109</v>
      </c>
      <c r="O227" s="25">
        <v>461.6</v>
      </c>
      <c r="P227" s="25">
        <v>8</v>
      </c>
      <c r="Q227" s="26">
        <f t="shared" si="25"/>
        <v>1.7331022530329288</v>
      </c>
      <c r="R227" s="27">
        <v>8</v>
      </c>
      <c r="S227" s="26">
        <f t="shared" si="26"/>
        <v>1.7331022530329288</v>
      </c>
      <c r="T227" s="27">
        <v>0</v>
      </c>
      <c r="U227" s="46">
        <f t="shared" si="27"/>
        <v>0</v>
      </c>
      <c r="V227" s="49">
        <f t="shared" si="21"/>
        <v>1.2715925826478223</v>
      </c>
    </row>
    <row r="228" spans="1:22" hidden="1" outlineLevel="2">
      <c r="A228" s="1" t="s">
        <v>30</v>
      </c>
      <c r="B228" s="20" t="s">
        <v>31</v>
      </c>
      <c r="C228" s="20" t="s">
        <v>113</v>
      </c>
      <c r="D228" s="20" t="s">
        <v>110</v>
      </c>
      <c r="E228" s="21">
        <v>0</v>
      </c>
      <c r="F228" s="21">
        <v>0</v>
      </c>
      <c r="G228" s="22">
        <v>0</v>
      </c>
      <c r="H228" s="23">
        <v>0</v>
      </c>
      <c r="I228" s="22">
        <v>0</v>
      </c>
      <c r="J228" s="23">
        <v>0</v>
      </c>
      <c r="K228" s="22">
        <v>0</v>
      </c>
      <c r="L228" s="24">
        <v>27</v>
      </c>
      <c r="M228" s="25" t="s">
        <v>31</v>
      </c>
      <c r="N228" s="25" t="s">
        <v>110</v>
      </c>
      <c r="O228" s="25">
        <v>0</v>
      </c>
      <c r="P228" s="25">
        <v>0</v>
      </c>
      <c r="Q228" s="26">
        <v>0</v>
      </c>
      <c r="R228" s="27">
        <v>0</v>
      </c>
      <c r="S228" s="26">
        <v>0</v>
      </c>
      <c r="T228" s="27">
        <v>0</v>
      </c>
      <c r="U228" s="46">
        <v>0</v>
      </c>
      <c r="V228" s="49">
        <f t="shared" si="21"/>
        <v>0</v>
      </c>
    </row>
    <row r="229" spans="1:22" outlineLevel="1" collapsed="1">
      <c r="B229" s="28" t="s">
        <v>147</v>
      </c>
      <c r="C229" s="29" t="s">
        <v>113</v>
      </c>
      <c r="D229" s="20"/>
      <c r="E229" s="21">
        <f>SUBTOTAL(9,E224:E228)</f>
        <v>2942.3199999999997</v>
      </c>
      <c r="F229" s="21">
        <f>SUBTOTAL(9,F224:F228)</f>
        <v>55.400000000000006</v>
      </c>
      <c r="G229" s="22">
        <f t="shared" si="22"/>
        <v>1.8828679409445612</v>
      </c>
      <c r="H229" s="23">
        <f>SUBTOTAL(9,H224:H228)</f>
        <v>44.2</v>
      </c>
      <c r="I229" s="22">
        <f t="shared" si="23"/>
        <v>1.5022159384431335</v>
      </c>
      <c r="J229" s="23">
        <f>SUBTOTAL(9,J224:J228)</f>
        <v>11.2</v>
      </c>
      <c r="K229" s="22">
        <f t="shared" si="24"/>
        <v>0.3806520025014275</v>
      </c>
      <c r="L229" s="24"/>
      <c r="M229" s="25"/>
      <c r="N229" s="25"/>
      <c r="O229" s="25">
        <f>SUBTOTAL(9,O224:O228)</f>
        <v>2850.8399999999997</v>
      </c>
      <c r="P229" s="25">
        <f>SUBTOTAL(9,P224:P228)</f>
        <v>123.9</v>
      </c>
      <c r="Q229" s="26">
        <f t="shared" si="25"/>
        <v>4.3460874689565188</v>
      </c>
      <c r="R229" s="27">
        <f>SUBTOTAL(9,R224:R228)</f>
        <v>53.8</v>
      </c>
      <c r="S229" s="26">
        <f t="shared" si="26"/>
        <v>1.8871630817583591</v>
      </c>
      <c r="T229" s="27">
        <f>SUBTOTAL(9,T224:T228)</f>
        <v>70.099999999999994</v>
      </c>
      <c r="U229" s="46">
        <f t="shared" si="27"/>
        <v>2.458924387198159</v>
      </c>
      <c r="V229" s="49">
        <f t="shared" si="21"/>
        <v>-2.4632195280119573</v>
      </c>
    </row>
    <row r="230" spans="1:22" hidden="1" outlineLevel="2">
      <c r="A230" s="1" t="s">
        <v>102</v>
      </c>
      <c r="B230" s="20" t="s">
        <v>103</v>
      </c>
      <c r="C230" s="20" t="s">
        <v>115</v>
      </c>
      <c r="D230" s="20" t="s">
        <v>105</v>
      </c>
      <c r="E230" s="21">
        <v>324</v>
      </c>
      <c r="F230" s="21">
        <v>43.9</v>
      </c>
      <c r="G230" s="22">
        <f t="shared" si="22"/>
        <v>13.549382716049383</v>
      </c>
      <c r="H230" s="23">
        <v>13</v>
      </c>
      <c r="I230" s="22">
        <f t="shared" si="23"/>
        <v>4.0123456790123457</v>
      </c>
      <c r="J230" s="23">
        <v>30.9</v>
      </c>
      <c r="K230" s="22">
        <f t="shared" si="24"/>
        <v>9.5370370370370363</v>
      </c>
      <c r="L230" s="24" t="s">
        <v>102</v>
      </c>
      <c r="M230" s="25" t="s">
        <v>103</v>
      </c>
      <c r="N230" s="25" t="s">
        <v>105</v>
      </c>
      <c r="O230" s="25">
        <v>122</v>
      </c>
      <c r="P230" s="25">
        <v>1</v>
      </c>
      <c r="Q230" s="26">
        <f t="shared" si="25"/>
        <v>0.81967213114754101</v>
      </c>
      <c r="R230" s="27">
        <v>1</v>
      </c>
      <c r="S230" s="26">
        <f t="shared" si="26"/>
        <v>0.81967213114754101</v>
      </c>
      <c r="T230" s="27">
        <v>0</v>
      </c>
      <c r="U230" s="46">
        <f t="shared" si="27"/>
        <v>0</v>
      </c>
      <c r="V230" s="49">
        <f t="shared" si="21"/>
        <v>12.729710584901841</v>
      </c>
    </row>
    <row r="231" spans="1:22" hidden="1" outlineLevel="2">
      <c r="A231" s="1" t="s">
        <v>102</v>
      </c>
      <c r="B231" s="20" t="s">
        <v>103</v>
      </c>
      <c r="C231" s="20" t="s">
        <v>115</v>
      </c>
      <c r="D231" s="20" t="s">
        <v>106</v>
      </c>
      <c r="E231" s="21">
        <v>699</v>
      </c>
      <c r="F231" s="21">
        <v>22</v>
      </c>
      <c r="G231" s="22">
        <f t="shared" si="22"/>
        <v>3.1473533619456364</v>
      </c>
      <c r="H231" s="23">
        <v>17</v>
      </c>
      <c r="I231" s="22">
        <f t="shared" si="23"/>
        <v>2.4320457796852648</v>
      </c>
      <c r="J231" s="23">
        <v>5</v>
      </c>
      <c r="K231" s="22">
        <f t="shared" si="24"/>
        <v>0.71530758226037194</v>
      </c>
      <c r="L231" s="24" t="s">
        <v>102</v>
      </c>
      <c r="M231" s="25" t="s">
        <v>103</v>
      </c>
      <c r="N231" s="25" t="s">
        <v>106</v>
      </c>
      <c r="O231" s="25">
        <v>392.59</v>
      </c>
      <c r="P231" s="25">
        <v>0</v>
      </c>
      <c r="Q231" s="26">
        <f t="shared" si="25"/>
        <v>0</v>
      </c>
      <c r="R231" s="27">
        <v>0</v>
      </c>
      <c r="S231" s="26">
        <f t="shared" si="26"/>
        <v>0</v>
      </c>
      <c r="T231" s="27">
        <v>0</v>
      </c>
      <c r="U231" s="46">
        <f t="shared" si="27"/>
        <v>0</v>
      </c>
      <c r="V231" s="49">
        <f t="shared" si="21"/>
        <v>3.1473533619456364</v>
      </c>
    </row>
    <row r="232" spans="1:22" hidden="1" outlineLevel="2">
      <c r="A232" s="1" t="s">
        <v>102</v>
      </c>
      <c r="B232" s="20" t="s">
        <v>103</v>
      </c>
      <c r="C232" s="20" t="s">
        <v>115</v>
      </c>
      <c r="D232" s="20" t="s">
        <v>107</v>
      </c>
      <c r="E232" s="21">
        <v>1290</v>
      </c>
      <c r="F232" s="21">
        <v>52.64</v>
      </c>
      <c r="G232" s="22">
        <f t="shared" si="22"/>
        <v>4.0806201550387593</v>
      </c>
      <c r="H232" s="23">
        <v>31.64</v>
      </c>
      <c r="I232" s="22">
        <f t="shared" si="23"/>
        <v>2.4527131782945735</v>
      </c>
      <c r="J232" s="23">
        <v>21</v>
      </c>
      <c r="K232" s="22">
        <f t="shared" si="24"/>
        <v>1.6279069767441861</v>
      </c>
      <c r="L232" s="24" t="s">
        <v>102</v>
      </c>
      <c r="M232" s="25" t="s">
        <v>103</v>
      </c>
      <c r="N232" s="25" t="s">
        <v>107</v>
      </c>
      <c r="O232" s="25">
        <v>1071</v>
      </c>
      <c r="P232" s="25">
        <v>10.38</v>
      </c>
      <c r="Q232" s="26">
        <f t="shared" si="25"/>
        <v>0.96918767507002801</v>
      </c>
      <c r="R232" s="27">
        <v>6.38</v>
      </c>
      <c r="S232" s="26">
        <f t="shared" si="26"/>
        <v>0.59570494864612511</v>
      </c>
      <c r="T232" s="27">
        <v>4</v>
      </c>
      <c r="U232" s="46">
        <f t="shared" si="27"/>
        <v>0.3734827264239029</v>
      </c>
      <c r="V232" s="49">
        <f t="shared" si="21"/>
        <v>3.1114324799687312</v>
      </c>
    </row>
    <row r="233" spans="1:22" hidden="1" outlineLevel="2">
      <c r="A233" s="1" t="s">
        <v>102</v>
      </c>
      <c r="B233" s="20" t="s">
        <v>103</v>
      </c>
      <c r="C233" s="20" t="s">
        <v>115</v>
      </c>
      <c r="D233" s="20" t="s">
        <v>108</v>
      </c>
      <c r="E233" s="21">
        <v>871</v>
      </c>
      <c r="F233" s="21">
        <v>11</v>
      </c>
      <c r="G233" s="22">
        <f t="shared" si="22"/>
        <v>1.2629161882893227</v>
      </c>
      <c r="H233" s="23">
        <v>11</v>
      </c>
      <c r="I233" s="22">
        <f t="shared" si="23"/>
        <v>1.2629161882893227</v>
      </c>
      <c r="J233" s="23">
        <v>0</v>
      </c>
      <c r="K233" s="22">
        <f t="shared" si="24"/>
        <v>0</v>
      </c>
      <c r="L233" s="24" t="s">
        <v>102</v>
      </c>
      <c r="M233" s="25" t="s">
        <v>103</v>
      </c>
      <c r="N233" s="25" t="s">
        <v>108</v>
      </c>
      <c r="O233" s="25">
        <v>815.6</v>
      </c>
      <c r="P233" s="25">
        <v>48.14</v>
      </c>
      <c r="Q233" s="26">
        <f t="shared" si="25"/>
        <v>5.9024031387935265</v>
      </c>
      <c r="R233" s="27">
        <v>14.54</v>
      </c>
      <c r="S233" s="26">
        <f t="shared" si="26"/>
        <v>1.7827366356056891</v>
      </c>
      <c r="T233" s="27">
        <v>33.6</v>
      </c>
      <c r="U233" s="46">
        <f t="shared" si="27"/>
        <v>4.1196665031878368</v>
      </c>
      <c r="V233" s="49">
        <f t="shared" si="21"/>
        <v>-4.639486950504204</v>
      </c>
    </row>
    <row r="234" spans="1:22" hidden="1" outlineLevel="2">
      <c r="A234" s="1" t="s">
        <v>102</v>
      </c>
      <c r="B234" s="20" t="s">
        <v>103</v>
      </c>
      <c r="C234" s="20" t="s">
        <v>115</v>
      </c>
      <c r="D234" s="20" t="s">
        <v>109</v>
      </c>
      <c r="E234" s="21">
        <v>319.14</v>
      </c>
      <c r="F234" s="21">
        <v>7</v>
      </c>
      <c r="G234" s="22">
        <f t="shared" si="22"/>
        <v>2.1933947483862881</v>
      </c>
      <c r="H234" s="23">
        <v>7</v>
      </c>
      <c r="I234" s="22">
        <f t="shared" si="23"/>
        <v>2.1933947483862881</v>
      </c>
      <c r="J234" s="23">
        <v>0</v>
      </c>
      <c r="K234" s="22">
        <f t="shared" si="24"/>
        <v>0</v>
      </c>
      <c r="L234" s="24" t="s">
        <v>102</v>
      </c>
      <c r="M234" s="25" t="s">
        <v>103</v>
      </c>
      <c r="N234" s="25" t="s">
        <v>109</v>
      </c>
      <c r="O234" s="25">
        <v>350</v>
      </c>
      <c r="P234" s="25">
        <v>8</v>
      </c>
      <c r="Q234" s="26">
        <f t="shared" si="25"/>
        <v>2.2857142857142856</v>
      </c>
      <c r="R234" s="27">
        <v>8</v>
      </c>
      <c r="S234" s="26">
        <f t="shared" si="26"/>
        <v>2.2857142857142856</v>
      </c>
      <c r="T234" s="27">
        <v>0</v>
      </c>
      <c r="U234" s="46">
        <f t="shared" si="27"/>
        <v>0</v>
      </c>
      <c r="V234" s="49">
        <f t="shared" si="21"/>
        <v>-9.231953732799747E-2</v>
      </c>
    </row>
    <row r="235" spans="1:22" outlineLevel="1" collapsed="1">
      <c r="B235" s="28" t="s">
        <v>148</v>
      </c>
      <c r="C235" s="29" t="s">
        <v>115</v>
      </c>
      <c r="D235" s="20"/>
      <c r="E235" s="21">
        <f>SUBTOTAL(9,E230:E234)</f>
        <v>3503.14</v>
      </c>
      <c r="F235" s="21">
        <f>SUBTOTAL(9,F230:F234)</f>
        <v>136.54000000000002</v>
      </c>
      <c r="G235" s="22">
        <f t="shared" si="22"/>
        <v>3.8976461117740091</v>
      </c>
      <c r="H235" s="23">
        <f>SUBTOTAL(9,H230:H234)</f>
        <v>79.64</v>
      </c>
      <c r="I235" s="22">
        <f t="shared" si="23"/>
        <v>2.2733890167107225</v>
      </c>
      <c r="J235" s="23">
        <f>SUBTOTAL(9,J230:J234)</f>
        <v>56.9</v>
      </c>
      <c r="K235" s="22">
        <f t="shared" si="24"/>
        <v>1.6242570950632862</v>
      </c>
      <c r="L235" s="24"/>
      <c r="M235" s="25"/>
      <c r="N235" s="25"/>
      <c r="O235" s="25">
        <f>SUBTOTAL(9,O230:O234)</f>
        <v>2751.19</v>
      </c>
      <c r="P235" s="25">
        <f>SUBTOTAL(9,P230:P234)</f>
        <v>67.52000000000001</v>
      </c>
      <c r="Q235" s="26">
        <f t="shared" si="25"/>
        <v>2.4542107233597101</v>
      </c>
      <c r="R235" s="27">
        <f>SUBTOTAL(9,R230:R234)</f>
        <v>29.919999999999998</v>
      </c>
      <c r="S235" s="26">
        <f t="shared" si="26"/>
        <v>1.0875293963702979</v>
      </c>
      <c r="T235" s="27">
        <f>SUBTOTAL(9,T230:T234)</f>
        <v>37.6</v>
      </c>
      <c r="U235" s="46">
        <f t="shared" si="27"/>
        <v>1.3666813269894118</v>
      </c>
      <c r="V235" s="49">
        <f t="shared" si="21"/>
        <v>1.443435388414299</v>
      </c>
    </row>
    <row r="236" spans="1:22" hidden="1" outlineLevel="2">
      <c r="A236" s="1" t="s">
        <v>32</v>
      </c>
      <c r="B236" s="20" t="s">
        <v>33</v>
      </c>
      <c r="C236" s="20" t="s">
        <v>113</v>
      </c>
      <c r="D236" s="20" t="s">
        <v>104</v>
      </c>
      <c r="E236" s="21">
        <v>0</v>
      </c>
      <c r="F236" s="21">
        <v>0</v>
      </c>
      <c r="G236" s="22">
        <v>0</v>
      </c>
      <c r="H236" s="23">
        <v>0</v>
      </c>
      <c r="I236" s="22">
        <v>0</v>
      </c>
      <c r="J236" s="23">
        <v>0</v>
      </c>
      <c r="K236" s="22">
        <v>0</v>
      </c>
      <c r="L236" s="24">
        <v>28</v>
      </c>
      <c r="M236" s="25" t="s">
        <v>33</v>
      </c>
      <c r="N236" s="25" t="s">
        <v>104</v>
      </c>
      <c r="O236" s="25">
        <v>0</v>
      </c>
      <c r="P236" s="25">
        <v>0</v>
      </c>
      <c r="Q236" s="26">
        <v>0</v>
      </c>
      <c r="R236" s="27">
        <v>0</v>
      </c>
      <c r="S236" s="26">
        <v>0</v>
      </c>
      <c r="T236" s="27">
        <v>0</v>
      </c>
      <c r="U236" s="46">
        <v>0</v>
      </c>
      <c r="V236" s="49">
        <f t="shared" si="21"/>
        <v>0</v>
      </c>
    </row>
    <row r="237" spans="1:22" hidden="1" outlineLevel="2">
      <c r="A237" s="1" t="s">
        <v>32</v>
      </c>
      <c r="B237" s="20" t="s">
        <v>33</v>
      </c>
      <c r="C237" s="20" t="s">
        <v>113</v>
      </c>
      <c r="D237" s="20" t="s">
        <v>105</v>
      </c>
      <c r="E237" s="21">
        <v>1982.31</v>
      </c>
      <c r="F237" s="21">
        <v>106.771</v>
      </c>
      <c r="G237" s="22">
        <f t="shared" si="22"/>
        <v>5.3861908581402504</v>
      </c>
      <c r="H237" s="23">
        <v>67.224999999999994</v>
      </c>
      <c r="I237" s="22">
        <f t="shared" si="23"/>
        <v>3.3912455670404724</v>
      </c>
      <c r="J237" s="23">
        <v>39.545999999999999</v>
      </c>
      <c r="K237" s="22">
        <f t="shared" si="24"/>
        <v>1.9949452910997776</v>
      </c>
      <c r="L237" s="24">
        <v>28</v>
      </c>
      <c r="M237" s="25" t="s">
        <v>33</v>
      </c>
      <c r="N237" s="25" t="s">
        <v>105</v>
      </c>
      <c r="O237" s="25">
        <v>834.74</v>
      </c>
      <c r="P237" s="25">
        <v>28.42</v>
      </c>
      <c r="Q237" s="26">
        <f t="shared" si="25"/>
        <v>3.404652945827443</v>
      </c>
      <c r="R237" s="27">
        <v>21.5</v>
      </c>
      <c r="S237" s="26">
        <f t="shared" si="26"/>
        <v>2.5756522989194242</v>
      </c>
      <c r="T237" s="27">
        <v>6.92</v>
      </c>
      <c r="U237" s="46">
        <f t="shared" si="27"/>
        <v>0.82900064690801922</v>
      </c>
      <c r="V237" s="49">
        <f t="shared" si="21"/>
        <v>1.9815379123128074</v>
      </c>
    </row>
    <row r="238" spans="1:22" hidden="1" outlineLevel="2">
      <c r="A238" s="1" t="s">
        <v>32</v>
      </c>
      <c r="B238" s="20" t="s">
        <v>33</v>
      </c>
      <c r="C238" s="20" t="s">
        <v>113</v>
      </c>
      <c r="D238" s="20" t="s">
        <v>106</v>
      </c>
      <c r="E238" s="21">
        <v>8268.51</v>
      </c>
      <c r="F238" s="21">
        <v>379.935</v>
      </c>
      <c r="G238" s="22">
        <f t="shared" si="22"/>
        <v>4.5949633005221013</v>
      </c>
      <c r="H238" s="23">
        <v>274.70999999999998</v>
      </c>
      <c r="I238" s="22">
        <f t="shared" si="23"/>
        <v>3.3223640051230507</v>
      </c>
      <c r="J238" s="23">
        <v>105.22499999999999</v>
      </c>
      <c r="K238" s="22">
        <f t="shared" si="24"/>
        <v>1.2725992953990501</v>
      </c>
      <c r="L238" s="24">
        <v>28</v>
      </c>
      <c r="M238" s="25" t="s">
        <v>33</v>
      </c>
      <c r="N238" s="25" t="s">
        <v>106</v>
      </c>
      <c r="O238" s="25">
        <v>5925.97</v>
      </c>
      <c r="P238" s="25">
        <v>434.6</v>
      </c>
      <c r="Q238" s="26">
        <f t="shared" si="25"/>
        <v>7.3338204547103674</v>
      </c>
      <c r="R238" s="27">
        <v>183.6</v>
      </c>
      <c r="S238" s="26">
        <f t="shared" si="26"/>
        <v>3.0982269569370078</v>
      </c>
      <c r="T238" s="27">
        <v>251</v>
      </c>
      <c r="U238" s="46">
        <f t="shared" si="27"/>
        <v>4.23559349777336</v>
      </c>
      <c r="V238" s="49">
        <f t="shared" si="21"/>
        <v>-2.738857154188266</v>
      </c>
    </row>
    <row r="239" spans="1:22" hidden="1" outlineLevel="2">
      <c r="A239" s="1" t="s">
        <v>32</v>
      </c>
      <c r="B239" s="20" t="s">
        <v>33</v>
      </c>
      <c r="C239" s="20" t="s">
        <v>113</v>
      </c>
      <c r="D239" s="20" t="s">
        <v>107</v>
      </c>
      <c r="E239" s="21">
        <v>6501.62</v>
      </c>
      <c r="F239" s="21">
        <v>315.41500000000002</v>
      </c>
      <c r="G239" s="22">
        <f t="shared" si="22"/>
        <v>4.8513293609900305</v>
      </c>
      <c r="H239" s="23">
        <v>160.51499999999999</v>
      </c>
      <c r="I239" s="22">
        <f t="shared" si="23"/>
        <v>2.4688462260175155</v>
      </c>
      <c r="J239" s="23">
        <v>154.9</v>
      </c>
      <c r="K239" s="22">
        <f t="shared" si="24"/>
        <v>2.3824831349725146</v>
      </c>
      <c r="L239" s="24">
        <v>28</v>
      </c>
      <c r="M239" s="25" t="s">
        <v>33</v>
      </c>
      <c r="N239" s="25" t="s">
        <v>107</v>
      </c>
      <c r="O239" s="25">
        <v>4154.66</v>
      </c>
      <c r="P239" s="25">
        <v>280.2</v>
      </c>
      <c r="Q239" s="26">
        <f t="shared" si="25"/>
        <v>6.7442341852281533</v>
      </c>
      <c r="R239" s="27">
        <v>144.4</v>
      </c>
      <c r="S239" s="26">
        <f t="shared" si="26"/>
        <v>3.4756153331439879</v>
      </c>
      <c r="T239" s="27">
        <v>135.80000000000001</v>
      </c>
      <c r="U239" s="46">
        <f t="shared" si="27"/>
        <v>3.2686188520841664</v>
      </c>
      <c r="V239" s="49">
        <f t="shared" si="21"/>
        <v>-1.8929048242381228</v>
      </c>
    </row>
    <row r="240" spans="1:22" hidden="1" outlineLevel="2">
      <c r="A240" s="1" t="s">
        <v>32</v>
      </c>
      <c r="B240" s="20" t="s">
        <v>33</v>
      </c>
      <c r="C240" s="20" t="s">
        <v>113</v>
      </c>
      <c r="D240" s="20" t="s">
        <v>108</v>
      </c>
      <c r="E240" s="21">
        <v>7502.4</v>
      </c>
      <c r="F240" s="21">
        <v>650.31380000000001</v>
      </c>
      <c r="G240" s="22">
        <f t="shared" si="22"/>
        <v>8.6680768820644065</v>
      </c>
      <c r="H240" s="23">
        <v>240.56379999999999</v>
      </c>
      <c r="I240" s="22">
        <f t="shared" si="23"/>
        <v>3.206491256131371</v>
      </c>
      <c r="J240" s="23">
        <v>409.75</v>
      </c>
      <c r="K240" s="22">
        <f t="shared" si="24"/>
        <v>5.4615856259330346</v>
      </c>
      <c r="L240" s="24">
        <v>28</v>
      </c>
      <c r="M240" s="25" t="s">
        <v>33</v>
      </c>
      <c r="N240" s="25" t="s">
        <v>108</v>
      </c>
      <c r="O240" s="25">
        <v>5429.2</v>
      </c>
      <c r="P240" s="25">
        <v>418.67</v>
      </c>
      <c r="Q240" s="26">
        <f t="shared" si="25"/>
        <v>7.7114492006188762</v>
      </c>
      <c r="R240" s="27">
        <v>227.47</v>
      </c>
      <c r="S240" s="26">
        <f t="shared" si="26"/>
        <v>4.1897517129595521</v>
      </c>
      <c r="T240" s="27">
        <v>191.21</v>
      </c>
      <c r="U240" s="46">
        <f t="shared" si="27"/>
        <v>3.5218816768584693</v>
      </c>
      <c r="V240" s="49">
        <f t="shared" si="21"/>
        <v>0.95662768144553034</v>
      </c>
    </row>
    <row r="241" spans="1:22" hidden="1" outlineLevel="2">
      <c r="A241" s="1" t="s">
        <v>32</v>
      </c>
      <c r="B241" s="20" t="s">
        <v>33</v>
      </c>
      <c r="C241" s="20" t="s">
        <v>113</v>
      </c>
      <c r="D241" s="20" t="s">
        <v>109</v>
      </c>
      <c r="E241" s="21">
        <v>4225.2</v>
      </c>
      <c r="F241" s="21">
        <v>336.03070000000002</v>
      </c>
      <c r="G241" s="22">
        <f t="shared" si="22"/>
        <v>7.9530128751301712</v>
      </c>
      <c r="H241" s="23">
        <v>140.63069999999999</v>
      </c>
      <c r="I241" s="22">
        <f t="shared" si="23"/>
        <v>3.3283797216699802</v>
      </c>
      <c r="J241" s="23">
        <v>195.4</v>
      </c>
      <c r="K241" s="22">
        <f t="shared" si="24"/>
        <v>4.6246331534601914</v>
      </c>
      <c r="L241" s="24">
        <v>28</v>
      </c>
      <c r="M241" s="25" t="s">
        <v>33</v>
      </c>
      <c r="N241" s="25" t="s">
        <v>109</v>
      </c>
      <c r="O241" s="25">
        <v>3293.63</v>
      </c>
      <c r="P241" s="25">
        <v>237.27</v>
      </c>
      <c r="Q241" s="26">
        <f t="shared" si="25"/>
        <v>7.2039057210433475</v>
      </c>
      <c r="R241" s="27">
        <v>114.35</v>
      </c>
      <c r="S241" s="26">
        <f t="shared" si="26"/>
        <v>3.4718532439891545</v>
      </c>
      <c r="T241" s="27">
        <v>122.92</v>
      </c>
      <c r="U241" s="46">
        <f t="shared" si="27"/>
        <v>3.7320524770541925</v>
      </c>
      <c r="V241" s="49">
        <f t="shared" si="21"/>
        <v>0.74910715408682371</v>
      </c>
    </row>
    <row r="242" spans="1:22" hidden="1" outlineLevel="2">
      <c r="A242" s="1" t="s">
        <v>32</v>
      </c>
      <c r="B242" s="20" t="s">
        <v>33</v>
      </c>
      <c r="C242" s="20" t="s">
        <v>113</v>
      </c>
      <c r="D242" s="20" t="s">
        <v>110</v>
      </c>
      <c r="E242" s="21">
        <v>53</v>
      </c>
      <c r="F242" s="21">
        <v>0</v>
      </c>
      <c r="G242" s="22">
        <f t="shared" si="22"/>
        <v>0</v>
      </c>
      <c r="H242" s="23">
        <v>0</v>
      </c>
      <c r="I242" s="22">
        <f t="shared" si="23"/>
        <v>0</v>
      </c>
      <c r="J242" s="23">
        <v>0</v>
      </c>
      <c r="K242" s="22">
        <f t="shared" si="24"/>
        <v>0</v>
      </c>
      <c r="L242" s="24">
        <v>28</v>
      </c>
      <c r="M242" s="25" t="s">
        <v>33</v>
      </c>
      <c r="N242" s="25" t="s">
        <v>110</v>
      </c>
      <c r="O242" s="25">
        <v>114</v>
      </c>
      <c r="P242" s="25">
        <v>0</v>
      </c>
      <c r="Q242" s="26">
        <f t="shared" si="25"/>
        <v>0</v>
      </c>
      <c r="R242" s="27">
        <v>0</v>
      </c>
      <c r="S242" s="26">
        <f t="shared" si="26"/>
        <v>0</v>
      </c>
      <c r="T242" s="27">
        <v>0</v>
      </c>
      <c r="U242" s="46">
        <f t="shared" si="27"/>
        <v>0</v>
      </c>
      <c r="V242" s="49">
        <f t="shared" si="21"/>
        <v>0</v>
      </c>
    </row>
    <row r="243" spans="1:22" outlineLevel="1" collapsed="1">
      <c r="B243" s="28" t="s">
        <v>149</v>
      </c>
      <c r="C243" s="29" t="s">
        <v>113</v>
      </c>
      <c r="D243" s="20"/>
      <c r="E243" s="21">
        <f>SUBTOTAL(9,E236:E242)</f>
        <v>28533.039999999997</v>
      </c>
      <c r="F243" s="21">
        <f>SUBTOTAL(9,F236:F242)</f>
        <v>1788.4655</v>
      </c>
      <c r="G243" s="22">
        <f t="shared" si="22"/>
        <v>6.2680510033280719</v>
      </c>
      <c r="H243" s="23">
        <f>SUBTOTAL(9,H236:H242)</f>
        <v>883.64449999999988</v>
      </c>
      <c r="I243" s="22">
        <f t="shared" si="23"/>
        <v>3.096916767368636</v>
      </c>
      <c r="J243" s="23">
        <f>SUBTOTAL(9,J236:J242)</f>
        <v>904.82100000000003</v>
      </c>
      <c r="K243" s="22">
        <f t="shared" si="24"/>
        <v>3.1711342359594354</v>
      </c>
      <c r="L243" s="24"/>
      <c r="M243" s="25"/>
      <c r="N243" s="25"/>
      <c r="O243" s="25">
        <f>SUBTOTAL(9,O236:O242)</f>
        <v>19752.2</v>
      </c>
      <c r="P243" s="25">
        <f>SUBTOTAL(9,P236:P242)</f>
        <v>1399.16</v>
      </c>
      <c r="Q243" s="26">
        <f t="shared" si="25"/>
        <v>7.0835653749962031</v>
      </c>
      <c r="R243" s="27">
        <f>SUBTOTAL(9,R236:R242)</f>
        <v>691.32</v>
      </c>
      <c r="S243" s="26">
        <f t="shared" si="26"/>
        <v>3.4999645609096706</v>
      </c>
      <c r="T243" s="27">
        <f>SUBTOTAL(9,T236:T242)</f>
        <v>707.85</v>
      </c>
      <c r="U243" s="46">
        <f t="shared" si="27"/>
        <v>3.5836514413584308</v>
      </c>
      <c r="V243" s="49">
        <f t="shared" si="21"/>
        <v>-0.81551437166813123</v>
      </c>
    </row>
    <row r="244" spans="1:22" hidden="1" outlineLevel="2">
      <c r="A244" s="1" t="s">
        <v>34</v>
      </c>
      <c r="B244" s="20" t="s">
        <v>35</v>
      </c>
      <c r="C244" s="20" t="s">
        <v>113</v>
      </c>
      <c r="D244" s="20" t="s">
        <v>105</v>
      </c>
      <c r="E244" s="21">
        <v>294.7</v>
      </c>
      <c r="F244" s="21">
        <v>2</v>
      </c>
      <c r="G244" s="22">
        <f t="shared" si="22"/>
        <v>0.67865626060400408</v>
      </c>
      <c r="H244" s="23">
        <v>2</v>
      </c>
      <c r="I244" s="22">
        <f t="shared" si="23"/>
        <v>0.67865626060400408</v>
      </c>
      <c r="J244" s="23">
        <v>0</v>
      </c>
      <c r="K244" s="22">
        <f t="shared" si="24"/>
        <v>0</v>
      </c>
      <c r="L244" s="24">
        <v>30</v>
      </c>
      <c r="M244" s="25" t="s">
        <v>35</v>
      </c>
      <c r="N244" s="25" t="s">
        <v>105</v>
      </c>
      <c r="O244" s="25">
        <v>163.07</v>
      </c>
      <c r="P244" s="25">
        <v>16.5</v>
      </c>
      <c r="Q244" s="26">
        <f t="shared" si="25"/>
        <v>10.11835408106948</v>
      </c>
      <c r="R244" s="27">
        <v>1.5</v>
      </c>
      <c r="S244" s="26">
        <f t="shared" si="26"/>
        <v>0.91985037100631639</v>
      </c>
      <c r="T244" s="27">
        <v>15</v>
      </c>
      <c r="U244" s="46">
        <f t="shared" si="27"/>
        <v>9.1985037100631626</v>
      </c>
      <c r="V244" s="49">
        <f t="shared" si="21"/>
        <v>-9.4396978204654758</v>
      </c>
    </row>
    <row r="245" spans="1:22" hidden="1" outlineLevel="2">
      <c r="A245" s="1" t="s">
        <v>34</v>
      </c>
      <c r="B245" s="20" t="s">
        <v>35</v>
      </c>
      <c r="C245" s="20" t="s">
        <v>113</v>
      </c>
      <c r="D245" s="20" t="s">
        <v>106</v>
      </c>
      <c r="E245" s="21">
        <v>1049.73</v>
      </c>
      <c r="F245" s="21">
        <v>16.63</v>
      </c>
      <c r="G245" s="22">
        <f t="shared" si="22"/>
        <v>1.5842168938679471</v>
      </c>
      <c r="H245" s="23">
        <v>16.63</v>
      </c>
      <c r="I245" s="22">
        <f t="shared" si="23"/>
        <v>1.5842168938679471</v>
      </c>
      <c r="J245" s="23">
        <v>0</v>
      </c>
      <c r="K245" s="22">
        <f t="shared" si="24"/>
        <v>0</v>
      </c>
      <c r="L245" s="24">
        <v>30</v>
      </c>
      <c r="M245" s="25" t="s">
        <v>35</v>
      </c>
      <c r="N245" s="25" t="s">
        <v>106</v>
      </c>
      <c r="O245" s="25">
        <v>696.13</v>
      </c>
      <c r="P245" s="25">
        <v>31.6</v>
      </c>
      <c r="Q245" s="26">
        <f t="shared" si="25"/>
        <v>4.5393820119805213</v>
      </c>
      <c r="R245" s="27">
        <v>31.6</v>
      </c>
      <c r="S245" s="26">
        <f t="shared" si="26"/>
        <v>4.5393820119805213</v>
      </c>
      <c r="T245" s="27">
        <v>0</v>
      </c>
      <c r="U245" s="46">
        <f t="shared" si="27"/>
        <v>0</v>
      </c>
      <c r="V245" s="49">
        <f t="shared" si="21"/>
        <v>-2.955165118112574</v>
      </c>
    </row>
    <row r="246" spans="1:22" hidden="1" outlineLevel="2">
      <c r="A246" s="1" t="s">
        <v>34</v>
      </c>
      <c r="B246" s="20" t="s">
        <v>35</v>
      </c>
      <c r="C246" s="20" t="s">
        <v>113</v>
      </c>
      <c r="D246" s="20" t="s">
        <v>107</v>
      </c>
      <c r="E246" s="21">
        <v>1568.77</v>
      </c>
      <c r="F246" s="21">
        <v>58.7</v>
      </c>
      <c r="G246" s="22">
        <f t="shared" si="22"/>
        <v>3.7417849652912794</v>
      </c>
      <c r="H246" s="23">
        <v>29.9</v>
      </c>
      <c r="I246" s="22">
        <f t="shared" si="23"/>
        <v>1.9059517966304813</v>
      </c>
      <c r="J246" s="23">
        <v>28.8</v>
      </c>
      <c r="K246" s="22">
        <f t="shared" si="24"/>
        <v>1.835833168660798</v>
      </c>
      <c r="L246" s="24">
        <v>30</v>
      </c>
      <c r="M246" s="25" t="s">
        <v>35</v>
      </c>
      <c r="N246" s="25" t="s">
        <v>107</v>
      </c>
      <c r="O246" s="25">
        <v>1455.71</v>
      </c>
      <c r="P246" s="25">
        <v>45.7</v>
      </c>
      <c r="Q246" s="26">
        <f t="shared" si="25"/>
        <v>3.1393615486601041</v>
      </c>
      <c r="R246" s="27">
        <v>42.9</v>
      </c>
      <c r="S246" s="26">
        <f t="shared" si="26"/>
        <v>2.9470155456787408</v>
      </c>
      <c r="T246" s="27">
        <v>2.8</v>
      </c>
      <c r="U246" s="46">
        <f t="shared" si="27"/>
        <v>0.19234600298136303</v>
      </c>
      <c r="V246" s="49">
        <f t="shared" si="21"/>
        <v>0.60242341663117527</v>
      </c>
    </row>
    <row r="247" spans="1:22" hidden="1" outlineLevel="2">
      <c r="A247" s="1" t="s">
        <v>34</v>
      </c>
      <c r="B247" s="20" t="s">
        <v>35</v>
      </c>
      <c r="C247" s="20" t="s">
        <v>113</v>
      </c>
      <c r="D247" s="20" t="s">
        <v>108</v>
      </c>
      <c r="E247" s="21">
        <v>1115.92</v>
      </c>
      <c r="F247" s="21">
        <v>63.213700000000003</v>
      </c>
      <c r="G247" s="22">
        <f t="shared" si="22"/>
        <v>5.6647161086816258</v>
      </c>
      <c r="H247" s="23">
        <v>35.813699999999997</v>
      </c>
      <c r="I247" s="22">
        <f t="shared" si="23"/>
        <v>3.2093429636533082</v>
      </c>
      <c r="J247" s="23">
        <v>27.4</v>
      </c>
      <c r="K247" s="22">
        <f t="shared" si="24"/>
        <v>2.4553731450283172</v>
      </c>
      <c r="L247" s="24">
        <v>30</v>
      </c>
      <c r="M247" s="25" t="s">
        <v>35</v>
      </c>
      <c r="N247" s="25" t="s">
        <v>108</v>
      </c>
      <c r="O247" s="25">
        <v>1122.76</v>
      </c>
      <c r="P247" s="25">
        <v>107.1</v>
      </c>
      <c r="Q247" s="26">
        <f t="shared" si="25"/>
        <v>9.5389931953400549</v>
      </c>
      <c r="R247" s="27">
        <v>34.6</v>
      </c>
      <c r="S247" s="26">
        <f t="shared" si="26"/>
        <v>3.0816915458334817</v>
      </c>
      <c r="T247" s="27">
        <v>72.5</v>
      </c>
      <c r="U247" s="46">
        <f t="shared" si="27"/>
        <v>6.4573016495065731</v>
      </c>
      <c r="V247" s="49">
        <f t="shared" si="21"/>
        <v>-3.8742770866584291</v>
      </c>
    </row>
    <row r="248" spans="1:22" hidden="1" outlineLevel="2">
      <c r="A248" s="1" t="s">
        <v>34</v>
      </c>
      <c r="B248" s="20" t="s">
        <v>35</v>
      </c>
      <c r="C248" s="20" t="s">
        <v>113</v>
      </c>
      <c r="D248" s="20" t="s">
        <v>109</v>
      </c>
      <c r="E248" s="21">
        <v>576.32000000000005</v>
      </c>
      <c r="F248" s="21">
        <v>33.22</v>
      </c>
      <c r="G248" s="22">
        <f t="shared" si="22"/>
        <v>5.764158800666296</v>
      </c>
      <c r="H248" s="23">
        <v>12.2</v>
      </c>
      <c r="I248" s="22">
        <f t="shared" si="23"/>
        <v>2.1168795113825651</v>
      </c>
      <c r="J248" s="23">
        <v>21.02</v>
      </c>
      <c r="K248" s="22">
        <f t="shared" si="24"/>
        <v>3.6472792892837309</v>
      </c>
      <c r="L248" s="24">
        <v>30</v>
      </c>
      <c r="M248" s="25" t="s">
        <v>35</v>
      </c>
      <c r="N248" s="25" t="s">
        <v>109</v>
      </c>
      <c r="O248" s="25">
        <v>632.6</v>
      </c>
      <c r="P248" s="25">
        <v>154.78</v>
      </c>
      <c r="Q248" s="26">
        <f t="shared" si="25"/>
        <v>24.467277900727158</v>
      </c>
      <c r="R248" s="27">
        <v>17.399999999999999</v>
      </c>
      <c r="S248" s="26">
        <f t="shared" si="26"/>
        <v>2.7505532722099266</v>
      </c>
      <c r="T248" s="27">
        <v>137.38</v>
      </c>
      <c r="U248" s="46">
        <f t="shared" si="27"/>
        <v>21.71672462851723</v>
      </c>
      <c r="V248" s="49">
        <f t="shared" si="21"/>
        <v>-18.70311910006086</v>
      </c>
    </row>
    <row r="249" spans="1:22" outlineLevel="1" collapsed="1">
      <c r="B249" s="28" t="s">
        <v>150</v>
      </c>
      <c r="C249" s="29" t="s">
        <v>113</v>
      </c>
      <c r="D249" s="20"/>
      <c r="E249" s="21">
        <f>SUBTOTAL(9,E244:E248)</f>
        <v>4605.4399999999996</v>
      </c>
      <c r="F249" s="21">
        <f>SUBTOTAL(9,F244:F248)</f>
        <v>173.7637</v>
      </c>
      <c r="G249" s="22">
        <f t="shared" si="22"/>
        <v>3.7730097449972209</v>
      </c>
      <c r="H249" s="23">
        <f>SUBTOTAL(9,H244:H248)</f>
        <v>96.543700000000001</v>
      </c>
      <c r="I249" s="22">
        <f t="shared" si="23"/>
        <v>2.0962969879099504</v>
      </c>
      <c r="J249" s="23">
        <f>SUBTOTAL(9,J244:J248)</f>
        <v>77.22</v>
      </c>
      <c r="K249" s="22">
        <f t="shared" si="24"/>
        <v>1.6767127570872709</v>
      </c>
      <c r="L249" s="24"/>
      <c r="M249" s="25"/>
      <c r="N249" s="25"/>
      <c r="O249" s="25">
        <f>SUBTOTAL(9,O244:O248)</f>
        <v>4070.27</v>
      </c>
      <c r="P249" s="25">
        <f>SUBTOTAL(9,P244:P248)</f>
        <v>355.68</v>
      </c>
      <c r="Q249" s="26">
        <f t="shared" si="25"/>
        <v>8.7384866360216886</v>
      </c>
      <c r="R249" s="27">
        <f>SUBTOTAL(9,R244:R248)</f>
        <v>128</v>
      </c>
      <c r="S249" s="26">
        <f t="shared" si="26"/>
        <v>3.1447545248840987</v>
      </c>
      <c r="T249" s="27">
        <f>SUBTOTAL(9,T244:T248)</f>
        <v>227.68</v>
      </c>
      <c r="U249" s="46">
        <f t="shared" si="27"/>
        <v>5.5937321111375908</v>
      </c>
      <c r="V249" s="49">
        <f t="shared" si="21"/>
        <v>-4.9654768910244673</v>
      </c>
    </row>
    <row r="250" spans="1:22" hidden="1" outlineLevel="2">
      <c r="A250" s="1" t="s">
        <v>44</v>
      </c>
      <c r="B250" s="20" t="s">
        <v>45</v>
      </c>
      <c r="C250" s="20" t="s">
        <v>113</v>
      </c>
      <c r="D250" s="20" t="s">
        <v>105</v>
      </c>
      <c r="E250" s="21">
        <v>457.5</v>
      </c>
      <c r="F250" s="21">
        <v>14.5</v>
      </c>
      <c r="G250" s="22">
        <f t="shared" si="22"/>
        <v>3.1693989071038251</v>
      </c>
      <c r="H250" s="23">
        <v>14.5</v>
      </c>
      <c r="I250" s="22">
        <f t="shared" si="23"/>
        <v>3.1693989071038251</v>
      </c>
      <c r="J250" s="23">
        <v>0</v>
      </c>
      <c r="K250" s="22">
        <f t="shared" si="24"/>
        <v>0</v>
      </c>
      <c r="L250" s="24">
        <v>43</v>
      </c>
      <c r="M250" s="25" t="s">
        <v>45</v>
      </c>
      <c r="N250" s="25" t="s">
        <v>105</v>
      </c>
      <c r="O250" s="25">
        <v>236</v>
      </c>
      <c r="P250" s="25">
        <v>9</v>
      </c>
      <c r="Q250" s="26">
        <f t="shared" si="25"/>
        <v>3.8135593220338984</v>
      </c>
      <c r="R250" s="27">
        <v>9</v>
      </c>
      <c r="S250" s="26">
        <f t="shared" si="26"/>
        <v>3.8135593220338984</v>
      </c>
      <c r="T250" s="27">
        <v>0</v>
      </c>
      <c r="U250" s="46">
        <f t="shared" si="27"/>
        <v>0</v>
      </c>
      <c r="V250" s="49">
        <f t="shared" si="21"/>
        <v>-0.64416041493007326</v>
      </c>
    </row>
    <row r="251" spans="1:22" hidden="1" outlineLevel="2">
      <c r="A251" s="1" t="s">
        <v>44</v>
      </c>
      <c r="B251" s="20" t="s">
        <v>45</v>
      </c>
      <c r="C251" s="20" t="s">
        <v>113</v>
      </c>
      <c r="D251" s="20" t="s">
        <v>106</v>
      </c>
      <c r="E251" s="21">
        <v>1176.5</v>
      </c>
      <c r="F251" s="21">
        <v>18</v>
      </c>
      <c r="G251" s="22">
        <f t="shared" si="22"/>
        <v>1.529961750956226</v>
      </c>
      <c r="H251" s="23">
        <v>18</v>
      </c>
      <c r="I251" s="22">
        <f t="shared" si="23"/>
        <v>1.529961750956226</v>
      </c>
      <c r="J251" s="23">
        <v>0</v>
      </c>
      <c r="K251" s="22">
        <f t="shared" si="24"/>
        <v>0</v>
      </c>
      <c r="L251" s="24">
        <v>43</v>
      </c>
      <c r="M251" s="25" t="s">
        <v>45</v>
      </c>
      <c r="N251" s="25" t="s">
        <v>106</v>
      </c>
      <c r="O251" s="25">
        <v>1051</v>
      </c>
      <c r="P251" s="25">
        <v>23</v>
      </c>
      <c r="Q251" s="26">
        <f t="shared" si="25"/>
        <v>2.1883920076117982</v>
      </c>
      <c r="R251" s="27">
        <v>23</v>
      </c>
      <c r="S251" s="26">
        <f t="shared" si="26"/>
        <v>2.1883920076117982</v>
      </c>
      <c r="T251" s="27">
        <v>0</v>
      </c>
      <c r="U251" s="46">
        <f t="shared" si="27"/>
        <v>0</v>
      </c>
      <c r="V251" s="49">
        <f t="shared" si="21"/>
        <v>-0.6584302566555722</v>
      </c>
    </row>
    <row r="252" spans="1:22" hidden="1" outlineLevel="2">
      <c r="A252" s="1" t="s">
        <v>44</v>
      </c>
      <c r="B252" s="20" t="s">
        <v>45</v>
      </c>
      <c r="C252" s="20" t="s">
        <v>113</v>
      </c>
      <c r="D252" s="20" t="s">
        <v>107</v>
      </c>
      <c r="E252" s="21">
        <v>471.61</v>
      </c>
      <c r="F252" s="21">
        <v>7.6559999999999997</v>
      </c>
      <c r="G252" s="22">
        <f t="shared" si="22"/>
        <v>1.6233752464960454</v>
      </c>
      <c r="H252" s="23">
        <v>7.6559999999999997</v>
      </c>
      <c r="I252" s="22">
        <f t="shared" si="23"/>
        <v>1.6233752464960454</v>
      </c>
      <c r="J252" s="23">
        <v>0</v>
      </c>
      <c r="K252" s="22">
        <f t="shared" si="24"/>
        <v>0</v>
      </c>
      <c r="L252" s="24">
        <v>43</v>
      </c>
      <c r="M252" s="25" t="s">
        <v>45</v>
      </c>
      <c r="N252" s="25" t="s">
        <v>107</v>
      </c>
      <c r="O252" s="25">
        <v>451.15</v>
      </c>
      <c r="P252" s="25">
        <v>15</v>
      </c>
      <c r="Q252" s="26">
        <f t="shared" si="25"/>
        <v>3.3248365288706641</v>
      </c>
      <c r="R252" s="27">
        <v>15</v>
      </c>
      <c r="S252" s="26">
        <f t="shared" si="26"/>
        <v>3.3248365288706641</v>
      </c>
      <c r="T252" s="27">
        <v>0</v>
      </c>
      <c r="U252" s="46">
        <f t="shared" si="27"/>
        <v>0</v>
      </c>
      <c r="V252" s="49">
        <f t="shared" si="21"/>
        <v>-1.7014612823746187</v>
      </c>
    </row>
    <row r="253" spans="1:22" hidden="1" outlineLevel="2">
      <c r="A253" s="1" t="s">
        <v>44</v>
      </c>
      <c r="B253" s="20" t="s">
        <v>45</v>
      </c>
      <c r="C253" s="20" t="s">
        <v>113</v>
      </c>
      <c r="D253" s="20" t="s">
        <v>108</v>
      </c>
      <c r="E253" s="21">
        <v>525</v>
      </c>
      <c r="F253" s="21">
        <v>87.5</v>
      </c>
      <c r="G253" s="22">
        <f t="shared" si="22"/>
        <v>16.666666666666668</v>
      </c>
      <c r="H253" s="23">
        <v>26</v>
      </c>
      <c r="I253" s="22">
        <f t="shared" si="23"/>
        <v>4.9523809523809526</v>
      </c>
      <c r="J253" s="23">
        <v>61.5</v>
      </c>
      <c r="K253" s="22">
        <f t="shared" si="24"/>
        <v>11.714285714285714</v>
      </c>
      <c r="L253" s="24">
        <v>43</v>
      </c>
      <c r="M253" s="25" t="s">
        <v>45</v>
      </c>
      <c r="N253" s="25" t="s">
        <v>108</v>
      </c>
      <c r="O253" s="25">
        <v>534</v>
      </c>
      <c r="P253" s="25">
        <v>30</v>
      </c>
      <c r="Q253" s="26">
        <f t="shared" si="25"/>
        <v>5.617977528089888</v>
      </c>
      <c r="R253" s="27">
        <v>14</v>
      </c>
      <c r="S253" s="26">
        <f t="shared" si="26"/>
        <v>2.6217228464419478</v>
      </c>
      <c r="T253" s="27">
        <v>16</v>
      </c>
      <c r="U253" s="46">
        <f t="shared" si="27"/>
        <v>2.9962546816479403</v>
      </c>
      <c r="V253" s="49">
        <f t="shared" si="21"/>
        <v>11.04868913857678</v>
      </c>
    </row>
    <row r="254" spans="1:22" hidden="1" outlineLevel="2">
      <c r="A254" s="1" t="s">
        <v>44</v>
      </c>
      <c r="B254" s="20" t="s">
        <v>45</v>
      </c>
      <c r="C254" s="20" t="s">
        <v>113</v>
      </c>
      <c r="D254" s="20" t="s">
        <v>109</v>
      </c>
      <c r="E254" s="21">
        <v>84.5</v>
      </c>
      <c r="F254" s="21">
        <v>2.1</v>
      </c>
      <c r="G254" s="22">
        <f t="shared" si="22"/>
        <v>2.4852071005917158</v>
      </c>
      <c r="H254" s="23">
        <v>2.1</v>
      </c>
      <c r="I254" s="22">
        <f t="shared" si="23"/>
        <v>2.4852071005917158</v>
      </c>
      <c r="J254" s="23">
        <v>0</v>
      </c>
      <c r="K254" s="22">
        <f t="shared" si="24"/>
        <v>0</v>
      </c>
      <c r="L254" s="24">
        <v>43</v>
      </c>
      <c r="M254" s="25" t="s">
        <v>45</v>
      </c>
      <c r="N254" s="25" t="s">
        <v>109</v>
      </c>
      <c r="O254" s="25">
        <v>77.3</v>
      </c>
      <c r="P254" s="25">
        <v>5.0999999999999996</v>
      </c>
      <c r="Q254" s="26">
        <f t="shared" si="25"/>
        <v>6.5976714100905554</v>
      </c>
      <c r="R254" s="27">
        <v>3.9</v>
      </c>
      <c r="S254" s="26">
        <f t="shared" si="26"/>
        <v>5.045278137128073</v>
      </c>
      <c r="T254" s="27">
        <v>1.2</v>
      </c>
      <c r="U254" s="46">
        <f t="shared" si="27"/>
        <v>1.5523932729624839</v>
      </c>
      <c r="V254" s="49">
        <f t="shared" si="21"/>
        <v>-4.11246430949884</v>
      </c>
    </row>
    <row r="255" spans="1:22" outlineLevel="1" collapsed="1">
      <c r="B255" s="28" t="s">
        <v>151</v>
      </c>
      <c r="C255" s="29" t="s">
        <v>113</v>
      </c>
      <c r="D255" s="20"/>
      <c r="E255" s="21">
        <f>SUBTOTAL(9,E250:E254)</f>
        <v>2715.11</v>
      </c>
      <c r="F255" s="21">
        <f>SUBTOTAL(9,F250:F254)</f>
        <v>129.756</v>
      </c>
      <c r="G255" s="22">
        <f t="shared" si="22"/>
        <v>4.7790328936949145</v>
      </c>
      <c r="H255" s="23">
        <f>SUBTOTAL(9,H250:H254)</f>
        <v>68.256</v>
      </c>
      <c r="I255" s="22">
        <f t="shared" si="23"/>
        <v>2.5139312956012834</v>
      </c>
      <c r="J255" s="23">
        <f>SUBTOTAL(9,J250:J254)</f>
        <v>61.5</v>
      </c>
      <c r="K255" s="22">
        <f t="shared" si="24"/>
        <v>2.2651015980936315</v>
      </c>
      <c r="L255" s="24"/>
      <c r="M255" s="25"/>
      <c r="N255" s="25"/>
      <c r="O255" s="25">
        <f>SUBTOTAL(9,O250:O254)</f>
        <v>2349.4500000000003</v>
      </c>
      <c r="P255" s="25">
        <f>SUBTOTAL(9,P250:P254)</f>
        <v>82.1</v>
      </c>
      <c r="Q255" s="26">
        <f t="shared" si="25"/>
        <v>3.4944348677350012</v>
      </c>
      <c r="R255" s="27">
        <f>SUBTOTAL(9,R250:R254)</f>
        <v>64.900000000000006</v>
      </c>
      <c r="S255" s="26">
        <f t="shared" si="26"/>
        <v>2.7623486347868651</v>
      </c>
      <c r="T255" s="27">
        <f>SUBTOTAL(9,T250:T254)</f>
        <v>17.2</v>
      </c>
      <c r="U255" s="46">
        <f t="shared" si="27"/>
        <v>0.73208623294813668</v>
      </c>
      <c r="V255" s="49">
        <f t="shared" si="21"/>
        <v>1.2845980259599132</v>
      </c>
    </row>
    <row r="256" spans="1:22" hidden="1" outlineLevel="2">
      <c r="A256" s="1" t="s">
        <v>98</v>
      </c>
      <c r="B256" s="20" t="s">
        <v>99</v>
      </c>
      <c r="C256" s="20" t="s">
        <v>115</v>
      </c>
      <c r="D256" s="20" t="s">
        <v>104</v>
      </c>
      <c r="E256" s="21">
        <v>45</v>
      </c>
      <c r="F256" s="21">
        <v>2</v>
      </c>
      <c r="G256" s="22">
        <f t="shared" si="22"/>
        <v>4.4444444444444446</v>
      </c>
      <c r="H256" s="23">
        <v>2</v>
      </c>
      <c r="I256" s="22">
        <f t="shared" si="23"/>
        <v>4.4444444444444446</v>
      </c>
      <c r="J256" s="23">
        <v>0</v>
      </c>
      <c r="K256" s="22">
        <f t="shared" si="24"/>
        <v>0</v>
      </c>
      <c r="L256" s="24" t="s">
        <v>98</v>
      </c>
      <c r="M256" s="25" t="s">
        <v>99</v>
      </c>
      <c r="N256" s="25" t="s">
        <v>104</v>
      </c>
      <c r="O256" s="25">
        <v>0</v>
      </c>
      <c r="P256" s="25">
        <v>0</v>
      </c>
      <c r="Q256" s="26">
        <v>0</v>
      </c>
      <c r="R256" s="27">
        <v>0</v>
      </c>
      <c r="S256" s="26">
        <v>0</v>
      </c>
      <c r="T256" s="27">
        <v>0</v>
      </c>
      <c r="U256" s="46">
        <v>0</v>
      </c>
      <c r="V256" s="49">
        <f t="shared" si="21"/>
        <v>4.4444444444444446</v>
      </c>
    </row>
    <row r="257" spans="1:22" hidden="1" outlineLevel="2">
      <c r="A257" s="1" t="s">
        <v>98</v>
      </c>
      <c r="B257" s="20" t="s">
        <v>99</v>
      </c>
      <c r="C257" s="20" t="s">
        <v>115</v>
      </c>
      <c r="D257" s="20" t="s">
        <v>105</v>
      </c>
      <c r="E257" s="21">
        <v>556</v>
      </c>
      <c r="F257" s="21">
        <v>12</v>
      </c>
      <c r="G257" s="22">
        <f t="shared" si="22"/>
        <v>2.1582733812949639</v>
      </c>
      <c r="H257" s="23">
        <v>7</v>
      </c>
      <c r="I257" s="22">
        <f t="shared" si="23"/>
        <v>1.2589928057553956</v>
      </c>
      <c r="J257" s="23">
        <v>5</v>
      </c>
      <c r="K257" s="22">
        <f t="shared" si="24"/>
        <v>0.89928057553956831</v>
      </c>
      <c r="L257" s="24" t="s">
        <v>98</v>
      </c>
      <c r="M257" s="25" t="s">
        <v>99</v>
      </c>
      <c r="N257" s="25" t="s">
        <v>105</v>
      </c>
      <c r="O257" s="25">
        <v>411</v>
      </c>
      <c r="P257" s="25">
        <v>19.8</v>
      </c>
      <c r="Q257" s="26">
        <f t="shared" si="25"/>
        <v>4.8175182481751824</v>
      </c>
      <c r="R257" s="27">
        <v>14.8</v>
      </c>
      <c r="S257" s="26">
        <f t="shared" si="26"/>
        <v>3.6009732360097324</v>
      </c>
      <c r="T257" s="27">
        <v>5</v>
      </c>
      <c r="U257" s="46">
        <f t="shared" si="27"/>
        <v>1.2165450121654502</v>
      </c>
      <c r="V257" s="49">
        <f t="shared" si="21"/>
        <v>-2.6592448668802184</v>
      </c>
    </row>
    <row r="258" spans="1:22" hidden="1" outlineLevel="2">
      <c r="A258" s="1" t="s">
        <v>98</v>
      </c>
      <c r="B258" s="20" t="s">
        <v>99</v>
      </c>
      <c r="C258" s="20" t="s">
        <v>115</v>
      </c>
      <c r="D258" s="20" t="s">
        <v>106</v>
      </c>
      <c r="E258" s="21">
        <v>2055.6</v>
      </c>
      <c r="F258" s="21">
        <v>100.1</v>
      </c>
      <c r="G258" s="22">
        <f t="shared" si="22"/>
        <v>4.869624440552637</v>
      </c>
      <c r="H258" s="23">
        <v>50</v>
      </c>
      <c r="I258" s="22">
        <f t="shared" si="23"/>
        <v>2.4323798404358827</v>
      </c>
      <c r="J258" s="23">
        <v>50.1</v>
      </c>
      <c r="K258" s="22">
        <f t="shared" si="24"/>
        <v>2.4372446001167543</v>
      </c>
      <c r="L258" s="24" t="s">
        <v>98</v>
      </c>
      <c r="M258" s="25" t="s">
        <v>99</v>
      </c>
      <c r="N258" s="25" t="s">
        <v>106</v>
      </c>
      <c r="O258" s="25">
        <v>1373</v>
      </c>
      <c r="P258" s="25">
        <v>138</v>
      </c>
      <c r="Q258" s="26">
        <f t="shared" si="25"/>
        <v>10.050983248361252</v>
      </c>
      <c r="R258" s="27">
        <v>56</v>
      </c>
      <c r="S258" s="26">
        <f t="shared" si="26"/>
        <v>4.0786598689002185</v>
      </c>
      <c r="T258" s="27">
        <v>82</v>
      </c>
      <c r="U258" s="46">
        <f t="shared" si="27"/>
        <v>5.9723233794610344</v>
      </c>
      <c r="V258" s="49">
        <f t="shared" si="21"/>
        <v>-5.181358807808615</v>
      </c>
    </row>
    <row r="259" spans="1:22" hidden="1" outlineLevel="2">
      <c r="A259" s="1" t="s">
        <v>98</v>
      </c>
      <c r="B259" s="20" t="s">
        <v>99</v>
      </c>
      <c r="C259" s="20" t="s">
        <v>115</v>
      </c>
      <c r="D259" s="20" t="s">
        <v>107</v>
      </c>
      <c r="E259" s="21">
        <v>3208.39</v>
      </c>
      <c r="F259" s="21">
        <v>327.2</v>
      </c>
      <c r="G259" s="22">
        <f t="shared" si="22"/>
        <v>10.198261433304555</v>
      </c>
      <c r="H259" s="23">
        <v>118</v>
      </c>
      <c r="I259" s="22">
        <f t="shared" si="23"/>
        <v>3.6778571183677795</v>
      </c>
      <c r="J259" s="23">
        <v>209.2</v>
      </c>
      <c r="K259" s="22">
        <f t="shared" si="24"/>
        <v>6.5204043149367754</v>
      </c>
      <c r="L259" s="24" t="s">
        <v>98</v>
      </c>
      <c r="M259" s="25" t="s">
        <v>99</v>
      </c>
      <c r="N259" s="25" t="s">
        <v>107</v>
      </c>
      <c r="O259" s="25">
        <v>2835.28</v>
      </c>
      <c r="P259" s="25">
        <v>177.4</v>
      </c>
      <c r="Q259" s="26">
        <f t="shared" si="25"/>
        <v>6.2568776276064444</v>
      </c>
      <c r="R259" s="27">
        <v>101</v>
      </c>
      <c r="S259" s="26">
        <f t="shared" si="26"/>
        <v>3.5622584012866452</v>
      </c>
      <c r="T259" s="27">
        <v>76.400000000000006</v>
      </c>
      <c r="U259" s="46">
        <f t="shared" si="27"/>
        <v>2.6946192263197992</v>
      </c>
      <c r="V259" s="49">
        <f t="shared" si="21"/>
        <v>3.941383805698111</v>
      </c>
    </row>
    <row r="260" spans="1:22" hidden="1" outlineLevel="2">
      <c r="A260" s="1" t="s">
        <v>98</v>
      </c>
      <c r="B260" s="20" t="s">
        <v>99</v>
      </c>
      <c r="C260" s="20" t="s">
        <v>115</v>
      </c>
      <c r="D260" s="20" t="s">
        <v>108</v>
      </c>
      <c r="E260" s="21">
        <v>3642</v>
      </c>
      <c r="F260" s="21">
        <v>197.4</v>
      </c>
      <c r="G260" s="22">
        <f t="shared" si="22"/>
        <v>5.4200988467874796</v>
      </c>
      <c r="H260" s="23">
        <v>90.7</v>
      </c>
      <c r="I260" s="22">
        <f t="shared" si="23"/>
        <v>2.4903898956617243</v>
      </c>
      <c r="J260" s="23">
        <v>106.7</v>
      </c>
      <c r="K260" s="22">
        <f t="shared" si="24"/>
        <v>2.9297089511257552</v>
      </c>
      <c r="L260" s="24" t="s">
        <v>98</v>
      </c>
      <c r="M260" s="25" t="s">
        <v>99</v>
      </c>
      <c r="N260" s="25" t="s">
        <v>108</v>
      </c>
      <c r="O260" s="25">
        <v>3149.5</v>
      </c>
      <c r="P260" s="25">
        <v>160.19999999999999</v>
      </c>
      <c r="Q260" s="26">
        <f t="shared" si="25"/>
        <v>5.0865216701063654</v>
      </c>
      <c r="R260" s="27">
        <v>78</v>
      </c>
      <c r="S260" s="26">
        <f t="shared" si="26"/>
        <v>2.4765835846959834</v>
      </c>
      <c r="T260" s="27">
        <v>82.2</v>
      </c>
      <c r="U260" s="46">
        <f t="shared" si="27"/>
        <v>2.6099380854103824</v>
      </c>
      <c r="V260" s="49">
        <f t="shared" si="21"/>
        <v>0.3335771766811142</v>
      </c>
    </row>
    <row r="261" spans="1:22" hidden="1" outlineLevel="2">
      <c r="A261" s="1" t="s">
        <v>98</v>
      </c>
      <c r="B261" s="20" t="s">
        <v>99</v>
      </c>
      <c r="C261" s="20" t="s">
        <v>115</v>
      </c>
      <c r="D261" s="20" t="s">
        <v>109</v>
      </c>
      <c r="E261" s="21">
        <v>1592.5</v>
      </c>
      <c r="F261" s="21">
        <v>147.9</v>
      </c>
      <c r="G261" s="22">
        <f t="shared" si="22"/>
        <v>9.2872841444270016</v>
      </c>
      <c r="H261" s="23">
        <v>53.8</v>
      </c>
      <c r="I261" s="22">
        <f t="shared" si="23"/>
        <v>3.3783359497645211</v>
      </c>
      <c r="J261" s="23">
        <v>94.1</v>
      </c>
      <c r="K261" s="22">
        <f t="shared" si="24"/>
        <v>5.9089481946624804</v>
      </c>
      <c r="L261" s="24" t="s">
        <v>98</v>
      </c>
      <c r="M261" s="25" t="s">
        <v>99</v>
      </c>
      <c r="N261" s="25" t="s">
        <v>109</v>
      </c>
      <c r="O261" s="25">
        <v>1672.3</v>
      </c>
      <c r="P261" s="25">
        <v>98.2</v>
      </c>
      <c r="Q261" s="26">
        <f t="shared" si="25"/>
        <v>5.872152125814746</v>
      </c>
      <c r="R261" s="27">
        <v>57.2</v>
      </c>
      <c r="S261" s="26">
        <f t="shared" si="26"/>
        <v>3.4204389164623574</v>
      </c>
      <c r="T261" s="27">
        <v>41</v>
      </c>
      <c r="U261" s="46">
        <f t="shared" si="27"/>
        <v>2.451713209352389</v>
      </c>
      <c r="V261" s="49">
        <f t="shared" si="21"/>
        <v>3.4151320186122556</v>
      </c>
    </row>
    <row r="262" spans="1:22" outlineLevel="1" collapsed="1">
      <c r="B262" s="28" t="s">
        <v>152</v>
      </c>
      <c r="C262" s="29" t="s">
        <v>115</v>
      </c>
      <c r="D262" s="20"/>
      <c r="E262" s="21">
        <f>SUBTOTAL(9,E256:E261)</f>
        <v>11099.49</v>
      </c>
      <c r="F262" s="21">
        <f>SUBTOTAL(9,F256:F261)</f>
        <v>786.59999999999991</v>
      </c>
      <c r="G262" s="22">
        <f t="shared" si="22"/>
        <v>7.0868120967720127</v>
      </c>
      <c r="H262" s="23">
        <f>SUBTOTAL(9,H256:H261)</f>
        <v>321.5</v>
      </c>
      <c r="I262" s="22">
        <f t="shared" si="23"/>
        <v>2.8965294801833239</v>
      </c>
      <c r="J262" s="23">
        <f>SUBTOTAL(9,J256:J261)</f>
        <v>465.1</v>
      </c>
      <c r="K262" s="22">
        <f t="shared" si="24"/>
        <v>4.1902826165886902</v>
      </c>
      <c r="L262" s="24"/>
      <c r="M262" s="25"/>
      <c r="N262" s="25"/>
      <c r="O262" s="25">
        <f>SUBTOTAL(9,O256:O261)</f>
        <v>9441.08</v>
      </c>
      <c r="P262" s="25">
        <f>SUBTOTAL(9,P256:P261)</f>
        <v>593.6</v>
      </c>
      <c r="Q262" s="26">
        <f t="shared" si="25"/>
        <v>6.2874162701724803</v>
      </c>
      <c r="R262" s="27">
        <f>SUBTOTAL(9,R256:R261)</f>
        <v>307</v>
      </c>
      <c r="S262" s="26">
        <f t="shared" si="26"/>
        <v>3.2517466222084761</v>
      </c>
      <c r="T262" s="27">
        <f>SUBTOTAL(9,T256:T261)</f>
        <v>286.60000000000002</v>
      </c>
      <c r="U262" s="46">
        <f t="shared" si="27"/>
        <v>3.0356696479640046</v>
      </c>
      <c r="V262" s="49">
        <f t="shared" si="21"/>
        <v>0.79939582659953246</v>
      </c>
    </row>
    <row r="263" spans="1:22" hidden="1" outlineLevel="2">
      <c r="A263" s="1" t="s">
        <v>100</v>
      </c>
      <c r="B263" s="20" t="s">
        <v>101</v>
      </c>
      <c r="C263" s="20" t="s">
        <v>115</v>
      </c>
      <c r="D263" s="20" t="s">
        <v>105</v>
      </c>
      <c r="E263" s="21">
        <v>179</v>
      </c>
      <c r="F263" s="21">
        <v>11</v>
      </c>
      <c r="G263" s="22">
        <f t="shared" si="22"/>
        <v>6.1452513966480451</v>
      </c>
      <c r="H263" s="23">
        <v>11</v>
      </c>
      <c r="I263" s="22">
        <f t="shared" si="23"/>
        <v>6.1452513966480451</v>
      </c>
      <c r="J263" s="23">
        <v>0</v>
      </c>
      <c r="K263" s="22">
        <f t="shared" si="24"/>
        <v>0</v>
      </c>
      <c r="L263" s="24" t="s">
        <v>100</v>
      </c>
      <c r="M263" s="25" t="s">
        <v>101</v>
      </c>
      <c r="N263" s="25" t="s">
        <v>105</v>
      </c>
      <c r="O263" s="25">
        <v>153</v>
      </c>
      <c r="P263" s="25">
        <v>4</v>
      </c>
      <c r="Q263" s="26">
        <f t="shared" si="25"/>
        <v>2.6143790849673203</v>
      </c>
      <c r="R263" s="27">
        <v>4</v>
      </c>
      <c r="S263" s="26">
        <f t="shared" si="26"/>
        <v>2.6143790849673203</v>
      </c>
      <c r="T263" s="27">
        <v>0</v>
      </c>
      <c r="U263" s="46">
        <f t="shared" si="27"/>
        <v>0</v>
      </c>
      <c r="V263" s="49">
        <f t="shared" si="21"/>
        <v>3.5308723116807248</v>
      </c>
    </row>
    <row r="264" spans="1:22" hidden="1" outlineLevel="2">
      <c r="A264" s="1" t="s">
        <v>100</v>
      </c>
      <c r="B264" s="20" t="s">
        <v>101</v>
      </c>
      <c r="C264" s="20" t="s">
        <v>115</v>
      </c>
      <c r="D264" s="20" t="s">
        <v>106</v>
      </c>
      <c r="E264" s="21">
        <v>707.8</v>
      </c>
      <c r="F264" s="21">
        <v>26</v>
      </c>
      <c r="G264" s="22">
        <f t="shared" si="22"/>
        <v>3.6733540548177452</v>
      </c>
      <c r="H264" s="23">
        <v>16</v>
      </c>
      <c r="I264" s="22">
        <f t="shared" si="23"/>
        <v>2.2605255721955357</v>
      </c>
      <c r="J264" s="23">
        <v>10</v>
      </c>
      <c r="K264" s="22">
        <f t="shared" si="24"/>
        <v>1.4128284826222097</v>
      </c>
      <c r="L264" s="24" t="s">
        <v>100</v>
      </c>
      <c r="M264" s="25" t="s">
        <v>101</v>
      </c>
      <c r="N264" s="25" t="s">
        <v>106</v>
      </c>
      <c r="O264" s="25">
        <v>589.6</v>
      </c>
      <c r="P264" s="25">
        <v>16</v>
      </c>
      <c r="Q264" s="26">
        <f t="shared" si="25"/>
        <v>2.7137042062415198</v>
      </c>
      <c r="R264" s="27">
        <v>16</v>
      </c>
      <c r="S264" s="26">
        <f t="shared" si="26"/>
        <v>2.7137042062415198</v>
      </c>
      <c r="T264" s="27">
        <v>0</v>
      </c>
      <c r="U264" s="46">
        <f t="shared" si="27"/>
        <v>0</v>
      </c>
      <c r="V264" s="49">
        <f t="shared" si="21"/>
        <v>0.95964984857622548</v>
      </c>
    </row>
    <row r="265" spans="1:22" hidden="1" outlineLevel="2">
      <c r="A265" s="1" t="s">
        <v>100</v>
      </c>
      <c r="B265" s="20" t="s">
        <v>101</v>
      </c>
      <c r="C265" s="20" t="s">
        <v>115</v>
      </c>
      <c r="D265" s="20" t="s">
        <v>107</v>
      </c>
      <c r="E265" s="21">
        <v>1232</v>
      </c>
      <c r="F265" s="21">
        <v>93</v>
      </c>
      <c r="G265" s="22">
        <f t="shared" si="22"/>
        <v>7.5487012987012987</v>
      </c>
      <c r="H265" s="23">
        <v>22</v>
      </c>
      <c r="I265" s="22">
        <f t="shared" si="23"/>
        <v>1.7857142857142858</v>
      </c>
      <c r="J265" s="23">
        <v>71</v>
      </c>
      <c r="K265" s="22">
        <f t="shared" si="24"/>
        <v>5.7629870129870131</v>
      </c>
      <c r="L265" s="24" t="s">
        <v>100</v>
      </c>
      <c r="M265" s="25" t="s">
        <v>101</v>
      </c>
      <c r="N265" s="25" t="s">
        <v>107</v>
      </c>
      <c r="O265" s="25">
        <v>1146.5</v>
      </c>
      <c r="P265" s="25">
        <v>46</v>
      </c>
      <c r="Q265" s="26">
        <f t="shared" si="25"/>
        <v>4.0122110771914521</v>
      </c>
      <c r="R265" s="27">
        <v>46</v>
      </c>
      <c r="S265" s="26">
        <f t="shared" si="26"/>
        <v>4.0122110771914521</v>
      </c>
      <c r="T265" s="27">
        <v>0</v>
      </c>
      <c r="U265" s="46">
        <f t="shared" si="27"/>
        <v>0</v>
      </c>
      <c r="V265" s="49">
        <f t="shared" si="21"/>
        <v>3.5364902215098466</v>
      </c>
    </row>
    <row r="266" spans="1:22" hidden="1" outlineLevel="2">
      <c r="A266" s="1" t="s">
        <v>100</v>
      </c>
      <c r="B266" s="20" t="s">
        <v>101</v>
      </c>
      <c r="C266" s="20" t="s">
        <v>115</v>
      </c>
      <c r="D266" s="20" t="s">
        <v>108</v>
      </c>
      <c r="E266" s="21">
        <v>2621.5</v>
      </c>
      <c r="F266" s="21">
        <v>306</v>
      </c>
      <c r="G266" s="22">
        <f t="shared" ref="G266:G329" si="28">F266*100/E266</f>
        <v>11.672706465763875</v>
      </c>
      <c r="H266" s="23">
        <v>114.5</v>
      </c>
      <c r="I266" s="22">
        <f t="shared" ref="I266:I329" si="29">H266*100/E266</f>
        <v>4.3677283997711234</v>
      </c>
      <c r="J266" s="23">
        <v>191.5</v>
      </c>
      <c r="K266" s="22">
        <f t="shared" ref="K266:K329" si="30">J266*100/E266</f>
        <v>7.3049780659927519</v>
      </c>
      <c r="L266" s="24" t="s">
        <v>100</v>
      </c>
      <c r="M266" s="25" t="s">
        <v>101</v>
      </c>
      <c r="N266" s="25" t="s">
        <v>108</v>
      </c>
      <c r="O266" s="25">
        <v>3013.2</v>
      </c>
      <c r="P266" s="25">
        <v>313.7</v>
      </c>
      <c r="Q266" s="26">
        <f t="shared" ref="Q266:Q329" si="31">P266*100/O266</f>
        <v>10.410858887561398</v>
      </c>
      <c r="R266" s="27">
        <v>111.2</v>
      </c>
      <c r="S266" s="26">
        <f t="shared" ref="S266:S329" si="32">R266*100/O266</f>
        <v>3.690428780034515</v>
      </c>
      <c r="T266" s="27">
        <v>202.5</v>
      </c>
      <c r="U266" s="46">
        <f t="shared" ref="U266:U329" si="33">T266*100/O266</f>
        <v>6.720430107526882</v>
      </c>
      <c r="V266" s="49">
        <f t="shared" ref="V266:V329" si="34">G266-Q266</f>
        <v>1.2618475782024774</v>
      </c>
    </row>
    <row r="267" spans="1:22" hidden="1" outlineLevel="2">
      <c r="A267" s="1" t="s">
        <v>100</v>
      </c>
      <c r="B267" s="20" t="s">
        <v>101</v>
      </c>
      <c r="C267" s="20" t="s">
        <v>115</v>
      </c>
      <c r="D267" s="20" t="s">
        <v>109</v>
      </c>
      <c r="E267" s="21">
        <v>1003</v>
      </c>
      <c r="F267" s="21">
        <v>66</v>
      </c>
      <c r="G267" s="22">
        <f t="shared" si="28"/>
        <v>6.5802592223330008</v>
      </c>
      <c r="H267" s="23">
        <v>34</v>
      </c>
      <c r="I267" s="22">
        <f t="shared" si="29"/>
        <v>3.3898305084745761</v>
      </c>
      <c r="J267" s="23">
        <v>32</v>
      </c>
      <c r="K267" s="22">
        <f t="shared" si="30"/>
        <v>3.1904287138584246</v>
      </c>
      <c r="L267" s="24" t="s">
        <v>100</v>
      </c>
      <c r="M267" s="25" t="s">
        <v>101</v>
      </c>
      <c r="N267" s="25" t="s">
        <v>109</v>
      </c>
      <c r="O267" s="25">
        <v>1525</v>
      </c>
      <c r="P267" s="25">
        <v>95</v>
      </c>
      <c r="Q267" s="26">
        <f t="shared" si="31"/>
        <v>6.2295081967213113</v>
      </c>
      <c r="R267" s="27">
        <v>32</v>
      </c>
      <c r="S267" s="26">
        <f t="shared" si="32"/>
        <v>2.098360655737705</v>
      </c>
      <c r="T267" s="27">
        <v>63</v>
      </c>
      <c r="U267" s="46">
        <f t="shared" si="33"/>
        <v>4.1311475409836067</v>
      </c>
      <c r="V267" s="49">
        <f t="shared" si="34"/>
        <v>0.35075102561168947</v>
      </c>
    </row>
    <row r="268" spans="1:22" outlineLevel="1" collapsed="1">
      <c r="B268" s="28" t="s">
        <v>153</v>
      </c>
      <c r="C268" s="29" t="s">
        <v>115</v>
      </c>
      <c r="D268" s="20"/>
      <c r="E268" s="21">
        <f>SUBTOTAL(9,E263:E267)</f>
        <v>5743.3</v>
      </c>
      <c r="F268" s="21">
        <f>SUBTOTAL(9,F263:F267)</f>
        <v>502</v>
      </c>
      <c r="G268" s="22">
        <f t="shared" si="28"/>
        <v>8.7406195044660731</v>
      </c>
      <c r="H268" s="23">
        <f>SUBTOTAL(9,H263:H267)</f>
        <v>197.5</v>
      </c>
      <c r="I268" s="22">
        <f t="shared" si="29"/>
        <v>3.4387895460797799</v>
      </c>
      <c r="J268" s="23">
        <f>SUBTOTAL(9,J263:J267)</f>
        <v>304.5</v>
      </c>
      <c r="K268" s="22">
        <f t="shared" si="30"/>
        <v>5.3018299583862936</v>
      </c>
      <c r="L268" s="24"/>
      <c r="M268" s="25"/>
      <c r="N268" s="25"/>
      <c r="O268" s="25">
        <f>SUBTOTAL(9,O263:O267)</f>
        <v>6427.2999999999993</v>
      </c>
      <c r="P268" s="25">
        <f>SUBTOTAL(9,P263:P267)</f>
        <v>474.7</v>
      </c>
      <c r="Q268" s="26">
        <f t="shared" si="31"/>
        <v>7.3856829461826905</v>
      </c>
      <c r="R268" s="27">
        <f>SUBTOTAL(9,R263:R267)</f>
        <v>209.2</v>
      </c>
      <c r="S268" s="26">
        <f t="shared" si="32"/>
        <v>3.2548659623792267</v>
      </c>
      <c r="T268" s="27">
        <f>SUBTOTAL(9,T263:T267)</f>
        <v>265.5</v>
      </c>
      <c r="U268" s="46">
        <f t="shared" si="33"/>
        <v>4.1308169838034638</v>
      </c>
      <c r="V268" s="49">
        <f t="shared" si="34"/>
        <v>1.3549365582833826</v>
      </c>
    </row>
    <row r="269" spans="1:22" hidden="1" outlineLevel="2">
      <c r="A269" s="1" t="s">
        <v>48</v>
      </c>
      <c r="B269" s="20" t="s">
        <v>49</v>
      </c>
      <c r="C269" s="20" t="s">
        <v>113</v>
      </c>
      <c r="D269" s="20" t="s">
        <v>105</v>
      </c>
      <c r="E269" s="21">
        <v>130</v>
      </c>
      <c r="F269" s="21">
        <v>4</v>
      </c>
      <c r="G269" s="22">
        <f t="shared" si="28"/>
        <v>3.0769230769230771</v>
      </c>
      <c r="H269" s="23">
        <v>4</v>
      </c>
      <c r="I269" s="22">
        <f t="shared" si="29"/>
        <v>3.0769230769230771</v>
      </c>
      <c r="J269" s="23">
        <v>0</v>
      </c>
      <c r="K269" s="22">
        <f t="shared" si="30"/>
        <v>0</v>
      </c>
      <c r="L269" s="24">
        <v>45</v>
      </c>
      <c r="M269" s="25" t="s">
        <v>49</v>
      </c>
      <c r="N269" s="25" t="s">
        <v>105</v>
      </c>
      <c r="O269" s="25">
        <v>111</v>
      </c>
      <c r="P269" s="25">
        <v>3</v>
      </c>
      <c r="Q269" s="26">
        <f t="shared" si="31"/>
        <v>2.7027027027027026</v>
      </c>
      <c r="R269" s="27">
        <v>3</v>
      </c>
      <c r="S269" s="26">
        <f t="shared" si="32"/>
        <v>2.7027027027027026</v>
      </c>
      <c r="T269" s="27">
        <v>0</v>
      </c>
      <c r="U269" s="46">
        <f t="shared" si="33"/>
        <v>0</v>
      </c>
      <c r="V269" s="49">
        <f t="shared" si="34"/>
        <v>0.37422037422037446</v>
      </c>
    </row>
    <row r="270" spans="1:22" hidden="1" outlineLevel="2">
      <c r="A270" s="1" t="s">
        <v>48</v>
      </c>
      <c r="B270" s="20" t="s">
        <v>49</v>
      </c>
      <c r="C270" s="20" t="s">
        <v>113</v>
      </c>
      <c r="D270" s="20" t="s">
        <v>106</v>
      </c>
      <c r="E270" s="21">
        <v>297</v>
      </c>
      <c r="F270" s="21">
        <v>4</v>
      </c>
      <c r="G270" s="22">
        <f t="shared" si="28"/>
        <v>1.3468013468013469</v>
      </c>
      <c r="H270" s="23">
        <v>4</v>
      </c>
      <c r="I270" s="22">
        <f t="shared" si="29"/>
        <v>1.3468013468013469</v>
      </c>
      <c r="J270" s="23">
        <v>0</v>
      </c>
      <c r="K270" s="22">
        <f t="shared" si="30"/>
        <v>0</v>
      </c>
      <c r="L270" s="24">
        <v>45</v>
      </c>
      <c r="M270" s="25" t="s">
        <v>49</v>
      </c>
      <c r="N270" s="25" t="s">
        <v>106</v>
      </c>
      <c r="O270" s="25">
        <v>319</v>
      </c>
      <c r="P270" s="25">
        <v>26</v>
      </c>
      <c r="Q270" s="26">
        <f t="shared" si="31"/>
        <v>8.1504702194357375</v>
      </c>
      <c r="R270" s="27">
        <v>14.5</v>
      </c>
      <c r="S270" s="26">
        <f t="shared" si="32"/>
        <v>4.5454545454545459</v>
      </c>
      <c r="T270" s="27">
        <v>11.5</v>
      </c>
      <c r="U270" s="46">
        <f t="shared" si="33"/>
        <v>3.6050156739811912</v>
      </c>
      <c r="V270" s="49">
        <f t="shared" si="34"/>
        <v>-6.8036688726343906</v>
      </c>
    </row>
    <row r="271" spans="1:22" hidden="1" outlineLevel="2">
      <c r="A271" s="1" t="s">
        <v>48</v>
      </c>
      <c r="B271" s="20" t="s">
        <v>49</v>
      </c>
      <c r="C271" s="20" t="s">
        <v>113</v>
      </c>
      <c r="D271" s="20" t="s">
        <v>107</v>
      </c>
      <c r="E271" s="21">
        <v>680</v>
      </c>
      <c r="F271" s="21">
        <v>81.75</v>
      </c>
      <c r="G271" s="22">
        <f t="shared" si="28"/>
        <v>12.022058823529411</v>
      </c>
      <c r="H271" s="23">
        <v>9</v>
      </c>
      <c r="I271" s="22">
        <f t="shared" si="29"/>
        <v>1.3235294117647058</v>
      </c>
      <c r="J271" s="23">
        <v>72.75</v>
      </c>
      <c r="K271" s="22">
        <f t="shared" si="30"/>
        <v>10.698529411764707</v>
      </c>
      <c r="L271" s="24">
        <v>45</v>
      </c>
      <c r="M271" s="25" t="s">
        <v>49</v>
      </c>
      <c r="N271" s="25" t="s">
        <v>107</v>
      </c>
      <c r="O271" s="25">
        <v>645</v>
      </c>
      <c r="P271" s="25">
        <v>34</v>
      </c>
      <c r="Q271" s="26">
        <f t="shared" si="31"/>
        <v>5.2713178294573639</v>
      </c>
      <c r="R271" s="27">
        <v>32</v>
      </c>
      <c r="S271" s="26">
        <f t="shared" si="32"/>
        <v>4.9612403100775193</v>
      </c>
      <c r="T271" s="27">
        <v>2</v>
      </c>
      <c r="U271" s="46">
        <f t="shared" si="33"/>
        <v>0.31007751937984496</v>
      </c>
      <c r="V271" s="49">
        <f t="shared" si="34"/>
        <v>6.7507409940720473</v>
      </c>
    </row>
    <row r="272" spans="1:22" hidden="1" outlineLevel="2">
      <c r="A272" s="1" t="s">
        <v>48</v>
      </c>
      <c r="B272" s="20" t="s">
        <v>49</v>
      </c>
      <c r="C272" s="20" t="s">
        <v>113</v>
      </c>
      <c r="D272" s="20" t="s">
        <v>108</v>
      </c>
      <c r="E272" s="21">
        <v>380.07</v>
      </c>
      <c r="F272" s="21">
        <v>40.85</v>
      </c>
      <c r="G272" s="22">
        <f t="shared" si="28"/>
        <v>10.74802010156024</v>
      </c>
      <c r="H272" s="23">
        <v>25.8</v>
      </c>
      <c r="I272" s="22">
        <f t="shared" si="29"/>
        <v>6.7882232220380461</v>
      </c>
      <c r="J272" s="23">
        <v>15.05</v>
      </c>
      <c r="K272" s="22">
        <f t="shared" si="30"/>
        <v>3.9597968795221932</v>
      </c>
      <c r="L272" s="24">
        <v>45</v>
      </c>
      <c r="M272" s="25" t="s">
        <v>49</v>
      </c>
      <c r="N272" s="25" t="s">
        <v>108</v>
      </c>
      <c r="O272" s="25">
        <v>299</v>
      </c>
      <c r="P272" s="25">
        <v>7</v>
      </c>
      <c r="Q272" s="26">
        <f t="shared" si="31"/>
        <v>2.3411371237458196</v>
      </c>
      <c r="R272" s="27">
        <v>7</v>
      </c>
      <c r="S272" s="26">
        <f t="shared" si="32"/>
        <v>2.3411371237458196</v>
      </c>
      <c r="T272" s="27">
        <v>0</v>
      </c>
      <c r="U272" s="46">
        <f t="shared" si="33"/>
        <v>0</v>
      </c>
      <c r="V272" s="49">
        <f t="shared" si="34"/>
        <v>8.4068829778144192</v>
      </c>
    </row>
    <row r="273" spans="1:22" hidden="1" outlineLevel="2">
      <c r="A273" s="1" t="s">
        <v>48</v>
      </c>
      <c r="B273" s="20" t="s">
        <v>49</v>
      </c>
      <c r="C273" s="20" t="s">
        <v>113</v>
      </c>
      <c r="D273" s="20" t="s">
        <v>109</v>
      </c>
      <c r="E273" s="21">
        <v>59</v>
      </c>
      <c r="F273" s="21">
        <v>0</v>
      </c>
      <c r="G273" s="22">
        <f t="shared" si="28"/>
        <v>0</v>
      </c>
      <c r="H273" s="23">
        <v>0</v>
      </c>
      <c r="I273" s="22">
        <f t="shared" si="29"/>
        <v>0</v>
      </c>
      <c r="J273" s="23">
        <v>0</v>
      </c>
      <c r="K273" s="22">
        <f t="shared" si="30"/>
        <v>0</v>
      </c>
      <c r="L273" s="32">
        <v>45</v>
      </c>
      <c r="M273" s="25" t="s">
        <v>49</v>
      </c>
      <c r="N273" s="25" t="s">
        <v>109</v>
      </c>
      <c r="O273" s="25">
        <v>0</v>
      </c>
      <c r="P273" s="25">
        <v>0</v>
      </c>
      <c r="Q273" s="26">
        <v>0</v>
      </c>
      <c r="R273" s="27">
        <v>0</v>
      </c>
      <c r="S273" s="26">
        <v>0</v>
      </c>
      <c r="T273" s="27">
        <v>0</v>
      </c>
      <c r="U273" s="46">
        <v>0</v>
      </c>
      <c r="V273" s="49">
        <f t="shared" si="34"/>
        <v>0</v>
      </c>
    </row>
    <row r="274" spans="1:22" outlineLevel="1" collapsed="1">
      <c r="B274" s="28" t="s">
        <v>154</v>
      </c>
      <c r="C274" s="29" t="s">
        <v>113</v>
      </c>
      <c r="D274" s="20"/>
      <c r="E274" s="21">
        <f>SUBTOTAL(9,E269:E273)</f>
        <v>1546.07</v>
      </c>
      <c r="F274" s="21">
        <f>SUBTOTAL(9,F269:F273)</f>
        <v>130.6</v>
      </c>
      <c r="G274" s="22">
        <f t="shared" si="28"/>
        <v>8.4472242524594616</v>
      </c>
      <c r="H274" s="23">
        <f>SUBTOTAL(9,H269:H273)</f>
        <v>42.8</v>
      </c>
      <c r="I274" s="22">
        <f t="shared" si="29"/>
        <v>2.7683093262271439</v>
      </c>
      <c r="J274" s="23">
        <f>SUBTOTAL(9,J269:J273)</f>
        <v>87.8</v>
      </c>
      <c r="K274" s="22">
        <f t="shared" si="30"/>
        <v>5.6789149262323182</v>
      </c>
      <c r="L274" s="32"/>
      <c r="M274" s="25"/>
      <c r="N274" s="25"/>
      <c r="O274" s="25">
        <f>SUBTOTAL(9,O269:O273)</f>
        <v>1374</v>
      </c>
      <c r="P274" s="25">
        <f>SUBTOTAL(9,P269:P273)</f>
        <v>70</v>
      </c>
      <c r="Q274" s="26">
        <f t="shared" si="31"/>
        <v>5.094614264919942</v>
      </c>
      <c r="R274" s="27">
        <f>SUBTOTAL(9,R269:R273)</f>
        <v>56.5</v>
      </c>
      <c r="S274" s="26">
        <f t="shared" si="32"/>
        <v>4.1120815138282385</v>
      </c>
      <c r="T274" s="27">
        <f>SUBTOTAL(9,T269:T273)</f>
        <v>13.5</v>
      </c>
      <c r="U274" s="46">
        <f t="shared" si="33"/>
        <v>0.98253275109170302</v>
      </c>
      <c r="V274" s="49">
        <f t="shared" si="34"/>
        <v>3.3526099875395197</v>
      </c>
    </row>
    <row r="275" spans="1:22" hidden="1" outlineLevel="2">
      <c r="A275" s="1" t="s">
        <v>36</v>
      </c>
      <c r="B275" s="20" t="s">
        <v>37</v>
      </c>
      <c r="C275" s="20" t="s">
        <v>113</v>
      </c>
      <c r="D275" s="20" t="s">
        <v>105</v>
      </c>
      <c r="E275" s="21">
        <v>2926</v>
      </c>
      <c r="F275" s="21">
        <v>189.6</v>
      </c>
      <c r="G275" s="22">
        <f t="shared" si="28"/>
        <v>6.4798359535201637</v>
      </c>
      <c r="H275" s="23">
        <v>63.3</v>
      </c>
      <c r="I275" s="22">
        <f t="shared" si="29"/>
        <v>2.1633629528366369</v>
      </c>
      <c r="J275" s="23">
        <v>126.3</v>
      </c>
      <c r="K275" s="22">
        <f t="shared" si="30"/>
        <v>4.3164730006835272</v>
      </c>
      <c r="L275" s="24">
        <v>33</v>
      </c>
      <c r="M275" s="25" t="s">
        <v>37</v>
      </c>
      <c r="N275" s="25" t="s">
        <v>105</v>
      </c>
      <c r="O275" s="25">
        <v>2095.8000000000002</v>
      </c>
      <c r="P275" s="25">
        <v>157</v>
      </c>
      <c r="Q275" s="26">
        <f t="shared" si="31"/>
        <v>7.4911728218341436</v>
      </c>
      <c r="R275" s="27">
        <v>81.7</v>
      </c>
      <c r="S275" s="26">
        <f t="shared" si="32"/>
        <v>3.8982727359480864</v>
      </c>
      <c r="T275" s="27">
        <v>75.3</v>
      </c>
      <c r="U275" s="46">
        <f t="shared" si="33"/>
        <v>3.5929000858860576</v>
      </c>
      <c r="V275" s="49">
        <f t="shared" si="34"/>
        <v>-1.0113368683139798</v>
      </c>
    </row>
    <row r="276" spans="1:22" hidden="1" outlineLevel="2">
      <c r="A276" s="1" t="s">
        <v>36</v>
      </c>
      <c r="B276" s="20" t="s">
        <v>37</v>
      </c>
      <c r="C276" s="20" t="s">
        <v>113</v>
      </c>
      <c r="D276" s="20" t="s">
        <v>106</v>
      </c>
      <c r="E276" s="21">
        <v>9756.7800000000007</v>
      </c>
      <c r="F276" s="21">
        <v>694.7</v>
      </c>
      <c r="G276" s="22">
        <f t="shared" si="28"/>
        <v>7.1201769436227931</v>
      </c>
      <c r="H276" s="23">
        <v>322.60000000000002</v>
      </c>
      <c r="I276" s="22">
        <f t="shared" si="29"/>
        <v>3.3064187160108154</v>
      </c>
      <c r="J276" s="23">
        <v>372.1</v>
      </c>
      <c r="K276" s="22">
        <f t="shared" si="30"/>
        <v>3.8137582276119781</v>
      </c>
      <c r="L276" s="24">
        <v>33</v>
      </c>
      <c r="M276" s="25" t="s">
        <v>37</v>
      </c>
      <c r="N276" s="25" t="s">
        <v>106</v>
      </c>
      <c r="O276" s="25">
        <v>9260.0499999999993</v>
      </c>
      <c r="P276" s="25">
        <v>888.42</v>
      </c>
      <c r="Q276" s="26">
        <f t="shared" si="31"/>
        <v>9.5941166624370293</v>
      </c>
      <c r="R276" s="27">
        <v>376.92</v>
      </c>
      <c r="S276" s="26">
        <f t="shared" si="32"/>
        <v>4.0703883888315939</v>
      </c>
      <c r="T276" s="27">
        <v>511.5</v>
      </c>
      <c r="U276" s="46">
        <f t="shared" si="33"/>
        <v>5.5237282736054345</v>
      </c>
      <c r="V276" s="49">
        <f t="shared" si="34"/>
        <v>-2.4739397188142362</v>
      </c>
    </row>
    <row r="277" spans="1:22" hidden="1" outlineLevel="2">
      <c r="A277" s="1" t="s">
        <v>36</v>
      </c>
      <c r="B277" s="20" t="s">
        <v>37</v>
      </c>
      <c r="C277" s="20" t="s">
        <v>113</v>
      </c>
      <c r="D277" s="20" t="s">
        <v>107</v>
      </c>
      <c r="E277" s="21">
        <v>6450.29</v>
      </c>
      <c r="F277" s="21">
        <v>507.05</v>
      </c>
      <c r="G277" s="22">
        <f t="shared" si="28"/>
        <v>7.8608868748536889</v>
      </c>
      <c r="H277" s="23">
        <v>185.75</v>
      </c>
      <c r="I277" s="22">
        <f t="shared" si="29"/>
        <v>2.8797154856603346</v>
      </c>
      <c r="J277" s="23">
        <v>321.3</v>
      </c>
      <c r="K277" s="22">
        <f t="shared" si="30"/>
        <v>4.9811713891933538</v>
      </c>
      <c r="L277" s="24">
        <v>33</v>
      </c>
      <c r="M277" s="25" t="s">
        <v>37</v>
      </c>
      <c r="N277" s="25" t="s">
        <v>107</v>
      </c>
      <c r="O277" s="25">
        <v>5848.48</v>
      </c>
      <c r="P277" s="25">
        <v>420.65</v>
      </c>
      <c r="Q277" s="26">
        <f t="shared" si="31"/>
        <v>7.1924671025634019</v>
      </c>
      <c r="R277" s="27">
        <v>201.09</v>
      </c>
      <c r="S277" s="26">
        <f t="shared" si="32"/>
        <v>3.4383292752988814</v>
      </c>
      <c r="T277" s="27">
        <v>219.56</v>
      </c>
      <c r="U277" s="46">
        <f t="shared" si="33"/>
        <v>3.7541378272645205</v>
      </c>
      <c r="V277" s="49">
        <f t="shared" si="34"/>
        <v>0.66841977229028693</v>
      </c>
    </row>
    <row r="278" spans="1:22" hidden="1" outlineLevel="2">
      <c r="A278" s="1" t="s">
        <v>36</v>
      </c>
      <c r="B278" s="20" t="s">
        <v>37</v>
      </c>
      <c r="C278" s="20" t="s">
        <v>113</v>
      </c>
      <c r="D278" s="20" t="s">
        <v>108</v>
      </c>
      <c r="E278" s="21">
        <v>6328.65</v>
      </c>
      <c r="F278" s="21">
        <v>565.5</v>
      </c>
      <c r="G278" s="22">
        <f t="shared" si="28"/>
        <v>8.9355549761797537</v>
      </c>
      <c r="H278" s="23">
        <v>221.8</v>
      </c>
      <c r="I278" s="22">
        <f t="shared" si="29"/>
        <v>3.5046968942823513</v>
      </c>
      <c r="J278" s="23">
        <v>343.7</v>
      </c>
      <c r="K278" s="22">
        <f t="shared" si="30"/>
        <v>5.4308580818974033</v>
      </c>
      <c r="L278" s="24">
        <v>33</v>
      </c>
      <c r="M278" s="25" t="s">
        <v>37</v>
      </c>
      <c r="N278" s="25" t="s">
        <v>108</v>
      </c>
      <c r="O278" s="25">
        <v>5648.03</v>
      </c>
      <c r="P278" s="25">
        <v>453.85</v>
      </c>
      <c r="Q278" s="26">
        <f t="shared" si="31"/>
        <v>8.0355451369769639</v>
      </c>
      <c r="R278" s="27">
        <v>212.85</v>
      </c>
      <c r="S278" s="26">
        <f t="shared" si="32"/>
        <v>3.7685706343627778</v>
      </c>
      <c r="T278" s="27">
        <v>241</v>
      </c>
      <c r="U278" s="46">
        <f t="shared" si="33"/>
        <v>4.2669745026141861</v>
      </c>
      <c r="V278" s="49">
        <f t="shared" si="34"/>
        <v>0.90000983920278976</v>
      </c>
    </row>
    <row r="279" spans="1:22" hidden="1" outlineLevel="2">
      <c r="A279" s="1" t="s">
        <v>36</v>
      </c>
      <c r="B279" s="20" t="s">
        <v>37</v>
      </c>
      <c r="C279" s="20" t="s">
        <v>113</v>
      </c>
      <c r="D279" s="20" t="s">
        <v>109</v>
      </c>
      <c r="E279" s="21">
        <v>3577.1</v>
      </c>
      <c r="F279" s="21">
        <v>208.1</v>
      </c>
      <c r="G279" s="22">
        <f t="shared" si="28"/>
        <v>5.8175617120013419</v>
      </c>
      <c r="H279" s="23">
        <v>89.7</v>
      </c>
      <c r="I279" s="22">
        <f t="shared" si="29"/>
        <v>2.5076179027704009</v>
      </c>
      <c r="J279" s="23">
        <v>118.4</v>
      </c>
      <c r="K279" s="22">
        <f t="shared" si="30"/>
        <v>3.3099438092309414</v>
      </c>
      <c r="L279" s="24">
        <v>33</v>
      </c>
      <c r="M279" s="25" t="s">
        <v>37</v>
      </c>
      <c r="N279" s="25" t="s">
        <v>109</v>
      </c>
      <c r="O279" s="25">
        <v>3841.38</v>
      </c>
      <c r="P279" s="25">
        <v>387.3</v>
      </c>
      <c r="Q279" s="26">
        <f t="shared" si="31"/>
        <v>10.08231416834575</v>
      </c>
      <c r="R279" s="27">
        <v>90.9</v>
      </c>
      <c r="S279" s="26">
        <f t="shared" si="32"/>
        <v>2.3663370976055478</v>
      </c>
      <c r="T279" s="27">
        <v>296.39999999999998</v>
      </c>
      <c r="U279" s="46">
        <f t="shared" si="33"/>
        <v>7.7159770707402018</v>
      </c>
      <c r="V279" s="49">
        <f t="shared" si="34"/>
        <v>-4.2647524563444081</v>
      </c>
    </row>
    <row r="280" spans="1:22" hidden="1" outlineLevel="2">
      <c r="A280" s="1" t="s">
        <v>36</v>
      </c>
      <c r="B280" s="20" t="s">
        <v>37</v>
      </c>
      <c r="C280" s="20" t="s">
        <v>113</v>
      </c>
      <c r="D280" s="20" t="s">
        <v>110</v>
      </c>
      <c r="E280" s="21">
        <v>96.2</v>
      </c>
      <c r="F280" s="21">
        <v>3.6</v>
      </c>
      <c r="G280" s="22">
        <f t="shared" si="28"/>
        <v>3.742203742203742</v>
      </c>
      <c r="H280" s="23">
        <v>3.6</v>
      </c>
      <c r="I280" s="22">
        <f t="shared" si="29"/>
        <v>3.742203742203742</v>
      </c>
      <c r="J280" s="23">
        <v>0</v>
      </c>
      <c r="K280" s="22">
        <f t="shared" si="30"/>
        <v>0</v>
      </c>
      <c r="L280" s="24">
        <v>33</v>
      </c>
      <c r="M280" s="25" t="s">
        <v>37</v>
      </c>
      <c r="N280" s="25" t="s">
        <v>110</v>
      </c>
      <c r="O280" s="25">
        <v>96.4</v>
      </c>
      <c r="P280" s="25">
        <v>1.2</v>
      </c>
      <c r="Q280" s="26">
        <f t="shared" si="31"/>
        <v>1.2448132780082988</v>
      </c>
      <c r="R280" s="27">
        <v>1.2</v>
      </c>
      <c r="S280" s="26">
        <f t="shared" si="32"/>
        <v>1.2448132780082988</v>
      </c>
      <c r="T280" s="27">
        <v>0</v>
      </c>
      <c r="U280" s="46">
        <f t="shared" si="33"/>
        <v>0</v>
      </c>
      <c r="V280" s="49">
        <f t="shared" si="34"/>
        <v>2.4973904641954432</v>
      </c>
    </row>
    <row r="281" spans="1:22" outlineLevel="1" collapsed="1">
      <c r="B281" s="28" t="s">
        <v>155</v>
      </c>
      <c r="C281" s="29" t="s">
        <v>113</v>
      </c>
      <c r="D281" s="20"/>
      <c r="E281" s="21">
        <f>SUBTOTAL(9,E275:E280)</f>
        <v>29135.02</v>
      </c>
      <c r="F281" s="21">
        <f>SUBTOTAL(9,F275:F280)</f>
        <v>2168.5500000000002</v>
      </c>
      <c r="G281" s="22">
        <f t="shared" si="28"/>
        <v>7.4431045525281956</v>
      </c>
      <c r="H281" s="23">
        <f>SUBTOTAL(9,H275:H280)</f>
        <v>886.75000000000011</v>
      </c>
      <c r="I281" s="22">
        <f t="shared" si="29"/>
        <v>3.04358809432772</v>
      </c>
      <c r="J281" s="23">
        <f>SUBTOTAL(9,J275:J280)</f>
        <v>1281.8000000000002</v>
      </c>
      <c r="K281" s="22">
        <f t="shared" si="30"/>
        <v>4.3995164582004751</v>
      </c>
      <c r="L281" s="24"/>
      <c r="M281" s="25"/>
      <c r="N281" s="25"/>
      <c r="O281" s="25">
        <f>SUBTOTAL(9,O275:O280)</f>
        <v>26790.14</v>
      </c>
      <c r="P281" s="25">
        <f>SUBTOTAL(9,P275:P280)</f>
        <v>2308.42</v>
      </c>
      <c r="Q281" s="26">
        <f t="shared" si="31"/>
        <v>8.6166776284110504</v>
      </c>
      <c r="R281" s="27">
        <f>SUBTOTAL(9,R275:R280)</f>
        <v>964.66000000000008</v>
      </c>
      <c r="S281" s="26">
        <f t="shared" si="32"/>
        <v>3.6008023847579751</v>
      </c>
      <c r="T281" s="27">
        <f>SUBTOTAL(9,T275:T280)</f>
        <v>1343.7599999999998</v>
      </c>
      <c r="U281" s="46">
        <f t="shared" si="33"/>
        <v>5.015875243653074</v>
      </c>
      <c r="V281" s="49">
        <f t="shared" si="34"/>
        <v>-1.1735730758828549</v>
      </c>
    </row>
    <row r="282" spans="1:22" hidden="1" outlineLevel="2">
      <c r="A282" s="1" t="s">
        <v>86</v>
      </c>
      <c r="B282" s="20" t="s">
        <v>87</v>
      </c>
      <c r="C282" s="20" t="s">
        <v>113</v>
      </c>
      <c r="D282" s="20" t="s">
        <v>104</v>
      </c>
      <c r="E282" s="21">
        <v>255</v>
      </c>
      <c r="F282" s="21">
        <v>19</v>
      </c>
      <c r="G282" s="22">
        <f t="shared" si="28"/>
        <v>7.4509803921568629</v>
      </c>
      <c r="H282" s="23">
        <v>15</v>
      </c>
      <c r="I282" s="22">
        <f t="shared" si="29"/>
        <v>5.882352941176471</v>
      </c>
      <c r="J282" s="23">
        <v>4</v>
      </c>
      <c r="K282" s="22">
        <f t="shared" si="30"/>
        <v>1.5686274509803921</v>
      </c>
      <c r="L282" s="24">
        <v>77</v>
      </c>
      <c r="M282" s="25" t="s">
        <v>87</v>
      </c>
      <c r="N282" s="25" t="s">
        <v>104</v>
      </c>
      <c r="O282" s="25">
        <v>121</v>
      </c>
      <c r="P282" s="25">
        <v>11</v>
      </c>
      <c r="Q282" s="26">
        <f t="shared" si="31"/>
        <v>9.0909090909090917</v>
      </c>
      <c r="R282" s="27">
        <v>11</v>
      </c>
      <c r="S282" s="26">
        <f t="shared" si="32"/>
        <v>9.0909090909090917</v>
      </c>
      <c r="T282" s="27">
        <v>0</v>
      </c>
      <c r="U282" s="46">
        <f t="shared" si="33"/>
        <v>0</v>
      </c>
      <c r="V282" s="49">
        <f t="shared" si="34"/>
        <v>-1.6399286987522288</v>
      </c>
    </row>
    <row r="283" spans="1:22" hidden="1" outlineLevel="2">
      <c r="A283" s="1" t="s">
        <v>86</v>
      </c>
      <c r="B283" s="20" t="s">
        <v>87</v>
      </c>
      <c r="C283" s="20" t="s">
        <v>113</v>
      </c>
      <c r="D283" s="20" t="s">
        <v>105</v>
      </c>
      <c r="E283" s="21">
        <v>2926.71</v>
      </c>
      <c r="F283" s="21">
        <v>213.33359999999999</v>
      </c>
      <c r="G283" s="22">
        <f t="shared" si="28"/>
        <v>7.2891950346976637</v>
      </c>
      <c r="H283" s="23">
        <v>74.333600000000004</v>
      </c>
      <c r="I283" s="22">
        <f t="shared" si="29"/>
        <v>2.5398348316027213</v>
      </c>
      <c r="J283" s="23">
        <v>139</v>
      </c>
      <c r="K283" s="22">
        <f t="shared" si="30"/>
        <v>4.7493602030949429</v>
      </c>
      <c r="L283" s="24">
        <v>77</v>
      </c>
      <c r="M283" s="25" t="s">
        <v>87</v>
      </c>
      <c r="N283" s="25" t="s">
        <v>105</v>
      </c>
      <c r="O283" s="25">
        <v>1266.8900000000001</v>
      </c>
      <c r="P283" s="25">
        <v>72.8</v>
      </c>
      <c r="Q283" s="26">
        <f t="shared" si="31"/>
        <v>5.7463552478905031</v>
      </c>
      <c r="R283" s="27">
        <v>72.8</v>
      </c>
      <c r="S283" s="26">
        <f t="shared" si="32"/>
        <v>5.7463552478905031</v>
      </c>
      <c r="T283" s="27">
        <v>0</v>
      </c>
      <c r="U283" s="46">
        <f t="shared" si="33"/>
        <v>0</v>
      </c>
      <c r="V283" s="49">
        <f t="shared" si="34"/>
        <v>1.5428397868071606</v>
      </c>
    </row>
    <row r="284" spans="1:22" hidden="1" outlineLevel="2">
      <c r="A284" s="1" t="s">
        <v>86</v>
      </c>
      <c r="B284" s="20" t="s">
        <v>87</v>
      </c>
      <c r="C284" s="20" t="s">
        <v>113</v>
      </c>
      <c r="D284" s="20" t="s">
        <v>106</v>
      </c>
      <c r="E284" s="21">
        <v>4530.24</v>
      </c>
      <c r="F284" s="21">
        <v>245.90020000000001</v>
      </c>
      <c r="G284" s="22">
        <f t="shared" si="28"/>
        <v>5.4279729109274566</v>
      </c>
      <c r="H284" s="23">
        <v>82.300200000000004</v>
      </c>
      <c r="I284" s="22">
        <f t="shared" si="29"/>
        <v>1.8166852087306635</v>
      </c>
      <c r="J284" s="23">
        <v>163.6</v>
      </c>
      <c r="K284" s="22">
        <f t="shared" si="30"/>
        <v>3.6112877021967931</v>
      </c>
      <c r="L284" s="24">
        <v>77</v>
      </c>
      <c r="M284" s="25" t="s">
        <v>87</v>
      </c>
      <c r="N284" s="25" t="s">
        <v>106</v>
      </c>
      <c r="O284" s="25">
        <v>2889.29</v>
      </c>
      <c r="P284" s="25">
        <v>153.37</v>
      </c>
      <c r="Q284" s="26">
        <f t="shared" si="31"/>
        <v>5.3082245119043083</v>
      </c>
      <c r="R284" s="27">
        <v>87.57</v>
      </c>
      <c r="S284" s="26">
        <f t="shared" si="32"/>
        <v>3.030848409124733</v>
      </c>
      <c r="T284" s="27">
        <v>65.8</v>
      </c>
      <c r="U284" s="46">
        <f t="shared" si="33"/>
        <v>2.2773761027795758</v>
      </c>
      <c r="V284" s="49">
        <f t="shared" si="34"/>
        <v>0.11974839902314827</v>
      </c>
    </row>
    <row r="285" spans="1:22" hidden="1" outlineLevel="2">
      <c r="A285" s="1" t="s">
        <v>86</v>
      </c>
      <c r="B285" s="20" t="s">
        <v>87</v>
      </c>
      <c r="C285" s="20" t="s">
        <v>113</v>
      </c>
      <c r="D285" s="20" t="s">
        <v>107</v>
      </c>
      <c r="E285" s="21">
        <v>5569.26</v>
      </c>
      <c r="F285" s="21">
        <v>349.9</v>
      </c>
      <c r="G285" s="22">
        <f t="shared" si="28"/>
        <v>6.2827018311229859</v>
      </c>
      <c r="H285" s="23">
        <v>180.38749999999999</v>
      </c>
      <c r="I285" s="22">
        <f t="shared" si="29"/>
        <v>3.2389850716253146</v>
      </c>
      <c r="J285" s="23">
        <v>169.51249999999999</v>
      </c>
      <c r="K285" s="22">
        <f t="shared" si="30"/>
        <v>3.0437167594976708</v>
      </c>
      <c r="L285" s="24">
        <v>77</v>
      </c>
      <c r="M285" s="25" t="s">
        <v>87</v>
      </c>
      <c r="N285" s="25" t="s">
        <v>107</v>
      </c>
      <c r="O285" s="25">
        <v>3873.18</v>
      </c>
      <c r="P285" s="25">
        <v>309.3</v>
      </c>
      <c r="Q285" s="26">
        <f t="shared" si="31"/>
        <v>7.9856861803479315</v>
      </c>
      <c r="R285" s="27">
        <v>130.75</v>
      </c>
      <c r="S285" s="26">
        <f t="shared" si="32"/>
        <v>3.375779075591633</v>
      </c>
      <c r="T285" s="27">
        <v>178.55</v>
      </c>
      <c r="U285" s="46">
        <f t="shared" si="33"/>
        <v>4.6099071047562985</v>
      </c>
      <c r="V285" s="49">
        <f t="shared" si="34"/>
        <v>-1.7029843492249457</v>
      </c>
    </row>
    <row r="286" spans="1:22" hidden="1" outlineLevel="2">
      <c r="A286" s="1" t="s">
        <v>86</v>
      </c>
      <c r="B286" s="20" t="s">
        <v>87</v>
      </c>
      <c r="C286" s="20" t="s">
        <v>113</v>
      </c>
      <c r="D286" s="20" t="s">
        <v>108</v>
      </c>
      <c r="E286" s="21">
        <v>4883</v>
      </c>
      <c r="F286" s="21">
        <v>224.3</v>
      </c>
      <c r="G286" s="22">
        <f t="shared" si="28"/>
        <v>4.5934876100757727</v>
      </c>
      <c r="H286" s="23">
        <v>111.7</v>
      </c>
      <c r="I286" s="22">
        <f t="shared" si="29"/>
        <v>2.2875281589186973</v>
      </c>
      <c r="J286" s="23">
        <v>112.6</v>
      </c>
      <c r="K286" s="22">
        <f t="shared" si="30"/>
        <v>2.3059594511570758</v>
      </c>
      <c r="L286" s="24">
        <v>77</v>
      </c>
      <c r="M286" s="25" t="s">
        <v>87</v>
      </c>
      <c r="N286" s="25" t="s">
        <v>108</v>
      </c>
      <c r="O286" s="25">
        <v>3954.9</v>
      </c>
      <c r="P286" s="25">
        <v>254.8</v>
      </c>
      <c r="Q286" s="26">
        <f t="shared" si="31"/>
        <v>6.4426407747351382</v>
      </c>
      <c r="R286" s="27">
        <v>116</v>
      </c>
      <c r="S286" s="26">
        <f t="shared" si="32"/>
        <v>2.9330703684037522</v>
      </c>
      <c r="T286" s="27">
        <v>138.80000000000001</v>
      </c>
      <c r="U286" s="46">
        <f t="shared" si="33"/>
        <v>3.5095704063313868</v>
      </c>
      <c r="V286" s="49">
        <f t="shared" si="34"/>
        <v>-1.8491531646593655</v>
      </c>
    </row>
    <row r="287" spans="1:22" hidden="1" outlineLevel="2">
      <c r="A287" s="1" t="s">
        <v>86</v>
      </c>
      <c r="B287" s="20" t="s">
        <v>87</v>
      </c>
      <c r="C287" s="20" t="s">
        <v>113</v>
      </c>
      <c r="D287" s="20" t="s">
        <v>109</v>
      </c>
      <c r="E287" s="21">
        <v>1643.19</v>
      </c>
      <c r="F287" s="21">
        <v>133.19999999999999</v>
      </c>
      <c r="G287" s="22">
        <f t="shared" si="28"/>
        <v>8.1061837036496076</v>
      </c>
      <c r="H287" s="23">
        <v>38</v>
      </c>
      <c r="I287" s="22">
        <f t="shared" si="29"/>
        <v>2.3125749304706091</v>
      </c>
      <c r="J287" s="23">
        <v>95.2</v>
      </c>
      <c r="K287" s="22">
        <f t="shared" si="30"/>
        <v>5.7936087731789989</v>
      </c>
      <c r="L287" s="24">
        <v>77</v>
      </c>
      <c r="M287" s="25" t="s">
        <v>87</v>
      </c>
      <c r="N287" s="25" t="s">
        <v>109</v>
      </c>
      <c r="O287" s="25">
        <v>1562.36</v>
      </c>
      <c r="P287" s="25">
        <v>129.19999999999999</v>
      </c>
      <c r="Q287" s="26">
        <f t="shared" si="31"/>
        <v>8.2695409508691977</v>
      </c>
      <c r="R287" s="27">
        <v>45.6</v>
      </c>
      <c r="S287" s="26">
        <f t="shared" si="32"/>
        <v>2.9186615120714818</v>
      </c>
      <c r="T287" s="27">
        <v>83.6</v>
      </c>
      <c r="U287" s="46">
        <f t="shared" si="33"/>
        <v>5.3508794387977163</v>
      </c>
      <c r="V287" s="49">
        <f t="shared" si="34"/>
        <v>-0.16335724721959011</v>
      </c>
    </row>
    <row r="288" spans="1:22" hidden="1" outlineLevel="2">
      <c r="A288" s="1" t="s">
        <v>86</v>
      </c>
      <c r="B288" s="20" t="s">
        <v>87</v>
      </c>
      <c r="C288" s="20" t="s">
        <v>113</v>
      </c>
      <c r="D288" s="20" t="s">
        <v>110</v>
      </c>
      <c r="E288" s="21">
        <v>123</v>
      </c>
      <c r="F288" s="21">
        <v>1</v>
      </c>
      <c r="G288" s="22">
        <f t="shared" si="28"/>
        <v>0.81300813008130079</v>
      </c>
      <c r="H288" s="23">
        <v>1</v>
      </c>
      <c r="I288" s="22">
        <f t="shared" si="29"/>
        <v>0.81300813008130079</v>
      </c>
      <c r="J288" s="23">
        <v>0</v>
      </c>
      <c r="K288" s="22">
        <f t="shared" si="30"/>
        <v>0</v>
      </c>
      <c r="L288" s="24">
        <v>77</v>
      </c>
      <c r="M288" s="25" t="s">
        <v>87</v>
      </c>
      <c r="N288" s="25" t="s">
        <v>110</v>
      </c>
      <c r="O288" s="25">
        <v>238</v>
      </c>
      <c r="P288" s="25">
        <v>2</v>
      </c>
      <c r="Q288" s="26">
        <f t="shared" si="31"/>
        <v>0.84033613445378152</v>
      </c>
      <c r="R288" s="27">
        <v>2</v>
      </c>
      <c r="S288" s="26">
        <f t="shared" si="32"/>
        <v>0.84033613445378152</v>
      </c>
      <c r="T288" s="27">
        <v>0</v>
      </c>
      <c r="U288" s="46">
        <f t="shared" si="33"/>
        <v>0</v>
      </c>
      <c r="V288" s="49">
        <f t="shared" si="34"/>
        <v>-2.732800437248073E-2</v>
      </c>
    </row>
    <row r="289" spans="1:22" outlineLevel="1" collapsed="1">
      <c r="B289" s="28" t="s">
        <v>156</v>
      </c>
      <c r="C289" s="29" t="s">
        <v>113</v>
      </c>
      <c r="D289" s="20"/>
      <c r="E289" s="21">
        <f>SUBTOTAL(9,E282:E288)</f>
        <v>19930.399999999998</v>
      </c>
      <c r="F289" s="21">
        <f>SUBTOTAL(9,F282:F288)</f>
        <v>1186.6338000000001</v>
      </c>
      <c r="G289" s="22">
        <f t="shared" si="28"/>
        <v>5.9538885320916801</v>
      </c>
      <c r="H289" s="23">
        <f>SUBTOTAL(9,H282:H288)</f>
        <v>502.72129999999999</v>
      </c>
      <c r="I289" s="22">
        <f t="shared" si="29"/>
        <v>2.5223843977040099</v>
      </c>
      <c r="J289" s="23">
        <f>SUBTOTAL(9,J282:J288)</f>
        <v>683.91250000000002</v>
      </c>
      <c r="K289" s="22">
        <f t="shared" si="30"/>
        <v>3.4315041343876693</v>
      </c>
      <c r="L289" s="24"/>
      <c r="M289" s="25"/>
      <c r="N289" s="25"/>
      <c r="O289" s="25">
        <f>SUBTOTAL(9,O282:O288)</f>
        <v>13905.62</v>
      </c>
      <c r="P289" s="25">
        <f>SUBTOTAL(9,P282:P288)</f>
        <v>932.47</v>
      </c>
      <c r="Q289" s="26">
        <f t="shared" si="31"/>
        <v>6.7057060382780485</v>
      </c>
      <c r="R289" s="27">
        <f>SUBTOTAL(9,R282:R288)</f>
        <v>465.72</v>
      </c>
      <c r="S289" s="26">
        <f t="shared" si="32"/>
        <v>3.3491494805697264</v>
      </c>
      <c r="T289" s="27">
        <f>SUBTOTAL(9,T282:T288)</f>
        <v>466.75</v>
      </c>
      <c r="U289" s="46">
        <f t="shared" si="33"/>
        <v>3.3565565577083221</v>
      </c>
      <c r="V289" s="49">
        <f t="shared" si="34"/>
        <v>-0.75181750618636833</v>
      </c>
    </row>
    <row r="290" spans="1:22" hidden="1" outlineLevel="2">
      <c r="A290" s="1" t="s">
        <v>38</v>
      </c>
      <c r="B290" s="20" t="s">
        <v>39</v>
      </c>
      <c r="C290" s="20" t="s">
        <v>113</v>
      </c>
      <c r="D290" s="20" t="s">
        <v>105</v>
      </c>
      <c r="E290" s="21">
        <v>63</v>
      </c>
      <c r="F290" s="21">
        <v>0</v>
      </c>
      <c r="G290" s="22">
        <f t="shared" si="28"/>
        <v>0</v>
      </c>
      <c r="H290" s="23">
        <v>0</v>
      </c>
      <c r="I290" s="22">
        <f t="shared" si="29"/>
        <v>0</v>
      </c>
      <c r="J290" s="23">
        <v>0</v>
      </c>
      <c r="K290" s="22">
        <f t="shared" si="30"/>
        <v>0</v>
      </c>
      <c r="L290" s="24">
        <v>34</v>
      </c>
      <c r="M290" s="25" t="s">
        <v>39</v>
      </c>
      <c r="N290" s="25" t="s">
        <v>105</v>
      </c>
      <c r="O290" s="25">
        <v>67.2</v>
      </c>
      <c r="P290" s="25">
        <v>3</v>
      </c>
      <c r="Q290" s="26">
        <f t="shared" si="31"/>
        <v>4.4642857142857144</v>
      </c>
      <c r="R290" s="27">
        <v>3</v>
      </c>
      <c r="S290" s="26">
        <f t="shared" si="32"/>
        <v>4.4642857142857144</v>
      </c>
      <c r="T290" s="27">
        <v>0</v>
      </c>
      <c r="U290" s="46">
        <f t="shared" si="33"/>
        <v>0</v>
      </c>
      <c r="V290" s="49">
        <f t="shared" si="34"/>
        <v>-4.4642857142857144</v>
      </c>
    </row>
    <row r="291" spans="1:22" hidden="1" outlineLevel="2">
      <c r="A291" s="1" t="s">
        <v>38</v>
      </c>
      <c r="B291" s="20" t="s">
        <v>39</v>
      </c>
      <c r="C291" s="20" t="s">
        <v>113</v>
      </c>
      <c r="D291" s="20" t="s">
        <v>106</v>
      </c>
      <c r="E291" s="21">
        <v>941.3</v>
      </c>
      <c r="F291" s="21">
        <v>75.599999999999994</v>
      </c>
      <c r="G291" s="22">
        <f t="shared" si="28"/>
        <v>8.0314458727292042</v>
      </c>
      <c r="H291" s="23">
        <v>15</v>
      </c>
      <c r="I291" s="22">
        <f t="shared" si="29"/>
        <v>1.5935408477637312</v>
      </c>
      <c r="J291" s="23">
        <v>60.6</v>
      </c>
      <c r="K291" s="22">
        <f t="shared" si="30"/>
        <v>6.4379050249654739</v>
      </c>
      <c r="L291" s="24">
        <v>34</v>
      </c>
      <c r="M291" s="25" t="s">
        <v>39</v>
      </c>
      <c r="N291" s="25" t="s">
        <v>106</v>
      </c>
      <c r="O291" s="25">
        <v>952.22</v>
      </c>
      <c r="P291" s="25">
        <v>66.7</v>
      </c>
      <c r="Q291" s="26">
        <f t="shared" si="31"/>
        <v>7.0046837915607734</v>
      </c>
      <c r="R291" s="27">
        <v>10</v>
      </c>
      <c r="S291" s="26">
        <f t="shared" si="32"/>
        <v>1.050177479994119</v>
      </c>
      <c r="T291" s="27">
        <v>56.7</v>
      </c>
      <c r="U291" s="46">
        <f t="shared" si="33"/>
        <v>5.9545063115666546</v>
      </c>
      <c r="V291" s="49">
        <f t="shared" si="34"/>
        <v>1.0267620811684308</v>
      </c>
    </row>
    <row r="292" spans="1:22" hidden="1" outlineLevel="2">
      <c r="A292" s="1" t="s">
        <v>38</v>
      </c>
      <c r="B292" s="20" t="s">
        <v>39</v>
      </c>
      <c r="C292" s="20" t="s">
        <v>113</v>
      </c>
      <c r="D292" s="20" t="s">
        <v>107</v>
      </c>
      <c r="E292" s="21">
        <v>1162</v>
      </c>
      <c r="F292" s="21">
        <v>136</v>
      </c>
      <c r="G292" s="22">
        <f t="shared" si="28"/>
        <v>11.703958691910499</v>
      </c>
      <c r="H292" s="23">
        <v>39</v>
      </c>
      <c r="I292" s="22">
        <f t="shared" si="29"/>
        <v>3.3562822719449223</v>
      </c>
      <c r="J292" s="23">
        <v>97</v>
      </c>
      <c r="K292" s="22">
        <f t="shared" si="30"/>
        <v>8.3476764199655769</v>
      </c>
      <c r="L292" s="24">
        <v>34</v>
      </c>
      <c r="M292" s="25" t="s">
        <v>39</v>
      </c>
      <c r="N292" s="25" t="s">
        <v>107</v>
      </c>
      <c r="O292" s="25">
        <v>1048.2</v>
      </c>
      <c r="P292" s="25">
        <v>61.86</v>
      </c>
      <c r="Q292" s="26">
        <f t="shared" si="31"/>
        <v>5.9015455065827132</v>
      </c>
      <c r="R292" s="27">
        <v>39</v>
      </c>
      <c r="S292" s="26">
        <f t="shared" si="32"/>
        <v>3.720663995420721</v>
      </c>
      <c r="T292" s="27">
        <v>22.86</v>
      </c>
      <c r="U292" s="46">
        <f t="shared" si="33"/>
        <v>2.1808815111619917</v>
      </c>
      <c r="V292" s="49">
        <f t="shared" si="34"/>
        <v>5.8024131853277856</v>
      </c>
    </row>
    <row r="293" spans="1:22" hidden="1" outlineLevel="2">
      <c r="A293" s="1" t="s">
        <v>38</v>
      </c>
      <c r="B293" s="20" t="s">
        <v>39</v>
      </c>
      <c r="C293" s="20" t="s">
        <v>113</v>
      </c>
      <c r="D293" s="20" t="s">
        <v>108</v>
      </c>
      <c r="E293" s="21">
        <v>1013</v>
      </c>
      <c r="F293" s="21">
        <v>56</v>
      </c>
      <c r="G293" s="22">
        <f t="shared" si="28"/>
        <v>5.5281342546890428</v>
      </c>
      <c r="H293" s="23">
        <v>46</v>
      </c>
      <c r="I293" s="22">
        <f t="shared" si="29"/>
        <v>4.5409674234945703</v>
      </c>
      <c r="J293" s="23">
        <v>10</v>
      </c>
      <c r="K293" s="22">
        <f t="shared" si="30"/>
        <v>0.98716683119447191</v>
      </c>
      <c r="L293" s="24">
        <v>34</v>
      </c>
      <c r="M293" s="25" t="s">
        <v>39</v>
      </c>
      <c r="N293" s="25" t="s">
        <v>108</v>
      </c>
      <c r="O293" s="25">
        <v>915</v>
      </c>
      <c r="P293" s="25">
        <v>79.400000000000006</v>
      </c>
      <c r="Q293" s="26">
        <f t="shared" si="31"/>
        <v>8.6775956284153022</v>
      </c>
      <c r="R293" s="27">
        <v>22</v>
      </c>
      <c r="S293" s="26">
        <f t="shared" si="32"/>
        <v>2.4043715846994536</v>
      </c>
      <c r="T293" s="27">
        <v>57.4</v>
      </c>
      <c r="U293" s="46">
        <f t="shared" si="33"/>
        <v>6.2732240437158469</v>
      </c>
      <c r="V293" s="49">
        <f t="shared" si="34"/>
        <v>-3.1494613737262593</v>
      </c>
    </row>
    <row r="294" spans="1:22" hidden="1" outlineLevel="2">
      <c r="A294" s="1" t="s">
        <v>38</v>
      </c>
      <c r="B294" s="20" t="s">
        <v>39</v>
      </c>
      <c r="C294" s="20" t="s">
        <v>113</v>
      </c>
      <c r="D294" s="20" t="s">
        <v>109</v>
      </c>
      <c r="E294" s="21">
        <v>760</v>
      </c>
      <c r="F294" s="21">
        <v>68.8</v>
      </c>
      <c r="G294" s="22">
        <f t="shared" si="28"/>
        <v>9.0526315789473681</v>
      </c>
      <c r="H294" s="23">
        <v>24</v>
      </c>
      <c r="I294" s="22">
        <f t="shared" si="29"/>
        <v>3.1578947368421053</v>
      </c>
      <c r="J294" s="23">
        <v>44.8</v>
      </c>
      <c r="K294" s="22">
        <f t="shared" si="30"/>
        <v>5.8947368421052628</v>
      </c>
      <c r="L294" s="24">
        <v>34</v>
      </c>
      <c r="M294" s="25" t="s">
        <v>39</v>
      </c>
      <c r="N294" s="25" t="s">
        <v>109</v>
      </c>
      <c r="O294" s="25">
        <v>770.2</v>
      </c>
      <c r="P294" s="25">
        <v>175.6</v>
      </c>
      <c r="Q294" s="26">
        <f t="shared" si="31"/>
        <v>22.79927291612568</v>
      </c>
      <c r="R294" s="27">
        <v>33.799999999999997</v>
      </c>
      <c r="S294" s="26">
        <f t="shared" si="32"/>
        <v>4.3884705271358078</v>
      </c>
      <c r="T294" s="27">
        <v>141.80000000000001</v>
      </c>
      <c r="U294" s="46">
        <f t="shared" si="33"/>
        <v>18.410802388989875</v>
      </c>
      <c r="V294" s="49">
        <f t="shared" si="34"/>
        <v>-13.746641337178312</v>
      </c>
    </row>
    <row r="295" spans="1:22" hidden="1" outlineLevel="2">
      <c r="A295" s="1" t="s">
        <v>38</v>
      </c>
      <c r="B295" s="20" t="s">
        <v>39</v>
      </c>
      <c r="C295" s="20" t="s">
        <v>113</v>
      </c>
      <c r="D295" s="20" t="s">
        <v>110</v>
      </c>
      <c r="E295" s="21">
        <v>0</v>
      </c>
      <c r="F295" s="21">
        <v>0</v>
      </c>
      <c r="G295" s="22">
        <v>0</v>
      </c>
      <c r="H295" s="23">
        <v>0</v>
      </c>
      <c r="I295" s="22">
        <v>0</v>
      </c>
      <c r="J295" s="23">
        <v>0</v>
      </c>
      <c r="K295" s="22">
        <v>0</v>
      </c>
      <c r="L295" s="24">
        <v>34</v>
      </c>
      <c r="M295" s="25" t="s">
        <v>39</v>
      </c>
      <c r="N295" s="25" t="s">
        <v>110</v>
      </c>
      <c r="O295" s="25">
        <v>55</v>
      </c>
      <c r="P295" s="25">
        <v>0</v>
      </c>
      <c r="Q295" s="26">
        <f t="shared" si="31"/>
        <v>0</v>
      </c>
      <c r="R295" s="27">
        <v>0</v>
      </c>
      <c r="S295" s="26">
        <f t="shared" si="32"/>
        <v>0</v>
      </c>
      <c r="T295" s="27">
        <v>0</v>
      </c>
      <c r="U295" s="46">
        <f t="shared" si="33"/>
        <v>0</v>
      </c>
      <c r="V295" s="49">
        <f t="shared" si="34"/>
        <v>0</v>
      </c>
    </row>
    <row r="296" spans="1:22" outlineLevel="1" collapsed="1">
      <c r="B296" s="28" t="s">
        <v>157</v>
      </c>
      <c r="C296" s="29" t="s">
        <v>113</v>
      </c>
      <c r="D296" s="20"/>
      <c r="E296" s="21">
        <f>SUBTOTAL(9,E290:E295)</f>
        <v>3939.3</v>
      </c>
      <c r="F296" s="21">
        <f>SUBTOTAL(9,F290:F295)</f>
        <v>336.40000000000003</v>
      </c>
      <c r="G296" s="22">
        <f t="shared" si="28"/>
        <v>8.5395882517198487</v>
      </c>
      <c r="H296" s="23">
        <f>SUBTOTAL(9,H290:H295)</f>
        <v>124</v>
      </c>
      <c r="I296" s="22">
        <f t="shared" si="29"/>
        <v>3.1477673698372808</v>
      </c>
      <c r="J296" s="23">
        <f>SUBTOTAL(9,J290:J295)</f>
        <v>212.39999999999998</v>
      </c>
      <c r="K296" s="22">
        <f t="shared" si="30"/>
        <v>5.391820881882567</v>
      </c>
      <c r="L296" s="24"/>
      <c r="M296" s="25"/>
      <c r="N296" s="25"/>
      <c r="O296" s="25">
        <f>SUBTOTAL(9,O290:O295)</f>
        <v>3807.8199999999997</v>
      </c>
      <c r="P296" s="25">
        <f>SUBTOTAL(9,P290:P295)</f>
        <v>386.56</v>
      </c>
      <c r="Q296" s="26">
        <f t="shared" si="31"/>
        <v>10.15174036587864</v>
      </c>
      <c r="R296" s="27">
        <f>SUBTOTAL(9,R290:R295)</f>
        <v>107.8</v>
      </c>
      <c r="S296" s="26">
        <f t="shared" si="32"/>
        <v>2.8310161719829194</v>
      </c>
      <c r="T296" s="27">
        <f>SUBTOTAL(9,T290:T295)</f>
        <v>278.76</v>
      </c>
      <c r="U296" s="46">
        <f t="shared" si="33"/>
        <v>7.3207241938957202</v>
      </c>
      <c r="V296" s="49">
        <f t="shared" si="34"/>
        <v>-1.6121521141587909</v>
      </c>
    </row>
    <row r="297" spans="1:22" hidden="1" outlineLevel="2">
      <c r="A297" s="1" t="s">
        <v>54</v>
      </c>
      <c r="B297" s="20" t="s">
        <v>55</v>
      </c>
      <c r="C297" s="20" t="s">
        <v>113</v>
      </c>
      <c r="D297" s="20" t="s">
        <v>104</v>
      </c>
      <c r="E297" s="21">
        <v>1470</v>
      </c>
      <c r="F297" s="21">
        <v>16</v>
      </c>
      <c r="G297" s="22">
        <f t="shared" si="28"/>
        <v>1.08843537414966</v>
      </c>
      <c r="H297" s="23">
        <v>15</v>
      </c>
      <c r="I297" s="22">
        <f t="shared" si="29"/>
        <v>1.0204081632653061</v>
      </c>
      <c r="J297" s="23">
        <v>1</v>
      </c>
      <c r="K297" s="22">
        <f t="shared" si="30"/>
        <v>6.8027210884353748E-2</v>
      </c>
      <c r="L297" s="24">
        <v>48</v>
      </c>
      <c r="M297" s="25" t="s">
        <v>55</v>
      </c>
      <c r="N297" s="25" t="s">
        <v>104</v>
      </c>
      <c r="O297" s="25">
        <v>549</v>
      </c>
      <c r="P297" s="25">
        <v>27.5</v>
      </c>
      <c r="Q297" s="26">
        <f t="shared" si="31"/>
        <v>5.0091074681238617</v>
      </c>
      <c r="R297" s="27">
        <v>16.5</v>
      </c>
      <c r="S297" s="26">
        <f t="shared" si="32"/>
        <v>3.0054644808743167</v>
      </c>
      <c r="T297" s="27">
        <v>11</v>
      </c>
      <c r="U297" s="46">
        <f t="shared" si="33"/>
        <v>2.0036429872495445</v>
      </c>
      <c r="V297" s="49">
        <f t="shared" si="34"/>
        <v>-3.9206720939742015</v>
      </c>
    </row>
    <row r="298" spans="1:22" hidden="1" outlineLevel="2">
      <c r="A298" s="1" t="s">
        <v>54</v>
      </c>
      <c r="B298" s="20" t="s">
        <v>55</v>
      </c>
      <c r="C298" s="20" t="s">
        <v>113</v>
      </c>
      <c r="D298" s="20" t="s">
        <v>105</v>
      </c>
      <c r="E298" s="21">
        <v>9453.7099999999991</v>
      </c>
      <c r="F298" s="21">
        <v>591.22605799999997</v>
      </c>
      <c r="G298" s="22">
        <f t="shared" si="28"/>
        <v>6.2539051652737392</v>
      </c>
      <c r="H298" s="23">
        <v>307.23219999999998</v>
      </c>
      <c r="I298" s="22">
        <f t="shared" si="29"/>
        <v>3.2498585211520132</v>
      </c>
      <c r="J298" s="23">
        <v>283.99385799999999</v>
      </c>
      <c r="K298" s="22">
        <f t="shared" si="30"/>
        <v>3.004046644121726</v>
      </c>
      <c r="L298" s="24">
        <v>48</v>
      </c>
      <c r="M298" s="25" t="s">
        <v>55</v>
      </c>
      <c r="N298" s="25" t="s">
        <v>105</v>
      </c>
      <c r="O298" s="25">
        <v>9469.42</v>
      </c>
      <c r="P298" s="25">
        <v>826.51</v>
      </c>
      <c r="Q298" s="26">
        <f t="shared" si="31"/>
        <v>8.7282008824194097</v>
      </c>
      <c r="R298" s="27">
        <v>311.64</v>
      </c>
      <c r="S298" s="26">
        <f t="shared" si="32"/>
        <v>3.2910146555966469</v>
      </c>
      <c r="T298" s="27">
        <v>514.87</v>
      </c>
      <c r="U298" s="46">
        <f t="shared" si="33"/>
        <v>5.437186226822762</v>
      </c>
      <c r="V298" s="49">
        <f t="shared" si="34"/>
        <v>-2.4742957171456705</v>
      </c>
    </row>
    <row r="299" spans="1:22" hidden="1" outlineLevel="2">
      <c r="A299" s="1" t="s">
        <v>54</v>
      </c>
      <c r="B299" s="20" t="s">
        <v>55</v>
      </c>
      <c r="C299" s="20" t="s">
        <v>113</v>
      </c>
      <c r="D299" s="20" t="s">
        <v>106</v>
      </c>
      <c r="E299" s="21">
        <v>29150</v>
      </c>
      <c r="F299" s="21">
        <v>2565.5856699999999</v>
      </c>
      <c r="G299" s="22">
        <f t="shared" si="28"/>
        <v>8.8013230531732418</v>
      </c>
      <c r="H299" s="23">
        <v>742.78623100000004</v>
      </c>
      <c r="I299" s="22">
        <f t="shared" si="29"/>
        <v>2.5481517358490566</v>
      </c>
      <c r="J299" s="23">
        <v>1822.7994389999999</v>
      </c>
      <c r="K299" s="22">
        <f t="shared" si="30"/>
        <v>6.2531713173241847</v>
      </c>
      <c r="L299" s="24">
        <v>48</v>
      </c>
      <c r="M299" s="25" t="s">
        <v>55</v>
      </c>
      <c r="N299" s="25" t="s">
        <v>106</v>
      </c>
      <c r="O299" s="25">
        <v>26799.72</v>
      </c>
      <c r="P299" s="25">
        <v>2593.2199999999998</v>
      </c>
      <c r="Q299" s="26">
        <f t="shared" si="31"/>
        <v>9.6762951254714586</v>
      </c>
      <c r="R299" s="27">
        <v>903.27</v>
      </c>
      <c r="S299" s="26">
        <f t="shared" si="32"/>
        <v>3.3704456613725813</v>
      </c>
      <c r="T299" s="27">
        <v>1689.94</v>
      </c>
      <c r="U299" s="46">
        <f t="shared" si="33"/>
        <v>6.3058121502761963</v>
      </c>
      <c r="V299" s="49">
        <f t="shared" si="34"/>
        <v>-0.87497207229821683</v>
      </c>
    </row>
    <row r="300" spans="1:22" hidden="1" outlineLevel="2">
      <c r="A300" s="1" t="s">
        <v>54</v>
      </c>
      <c r="B300" s="20" t="s">
        <v>55</v>
      </c>
      <c r="C300" s="20" t="s">
        <v>113</v>
      </c>
      <c r="D300" s="20" t="s">
        <v>107</v>
      </c>
      <c r="E300" s="21">
        <v>39674.11</v>
      </c>
      <c r="F300" s="21">
        <v>3658.3341890000002</v>
      </c>
      <c r="G300" s="22">
        <f t="shared" si="28"/>
        <v>9.2209609465719584</v>
      </c>
      <c r="H300" s="23">
        <v>972.52904000000001</v>
      </c>
      <c r="I300" s="22">
        <f t="shared" si="29"/>
        <v>2.4512939042614943</v>
      </c>
      <c r="J300" s="23">
        <v>2685.8051489999998</v>
      </c>
      <c r="K300" s="22">
        <f t="shared" si="30"/>
        <v>6.7696670423104628</v>
      </c>
      <c r="L300" s="24">
        <v>48</v>
      </c>
      <c r="M300" s="25" t="s">
        <v>55</v>
      </c>
      <c r="N300" s="25" t="s">
        <v>107</v>
      </c>
      <c r="O300" s="25">
        <v>36419.040000000001</v>
      </c>
      <c r="P300" s="25">
        <v>3709.59</v>
      </c>
      <c r="Q300" s="26">
        <f t="shared" si="31"/>
        <v>10.18585333386053</v>
      </c>
      <c r="R300" s="27">
        <v>1183.08</v>
      </c>
      <c r="S300" s="26">
        <f t="shared" si="32"/>
        <v>3.248520554083798</v>
      </c>
      <c r="T300" s="27">
        <v>2526.5100000000002</v>
      </c>
      <c r="U300" s="46">
        <f t="shared" si="33"/>
        <v>6.9373327797767326</v>
      </c>
      <c r="V300" s="49">
        <f t="shared" si="34"/>
        <v>-0.96489238728857174</v>
      </c>
    </row>
    <row r="301" spans="1:22" hidden="1" outlineLevel="2">
      <c r="A301" s="1" t="s">
        <v>54</v>
      </c>
      <c r="B301" s="20" t="s">
        <v>55</v>
      </c>
      <c r="C301" s="20" t="s">
        <v>113</v>
      </c>
      <c r="D301" s="20" t="s">
        <v>108</v>
      </c>
      <c r="E301" s="21">
        <v>39192.81</v>
      </c>
      <c r="F301" s="21">
        <v>3913.1718209999999</v>
      </c>
      <c r="G301" s="22">
        <f t="shared" si="28"/>
        <v>9.9844125006601985</v>
      </c>
      <c r="H301" s="23">
        <v>982.43219199999999</v>
      </c>
      <c r="I301" s="22">
        <f t="shared" si="29"/>
        <v>2.5066643397092476</v>
      </c>
      <c r="J301" s="23">
        <v>2930.7396290000001</v>
      </c>
      <c r="K301" s="22">
        <f t="shared" si="30"/>
        <v>7.4777481609509513</v>
      </c>
      <c r="L301" s="24">
        <v>48</v>
      </c>
      <c r="M301" s="25" t="s">
        <v>55</v>
      </c>
      <c r="N301" s="25" t="s">
        <v>108</v>
      </c>
      <c r="O301" s="25">
        <v>36764.67</v>
      </c>
      <c r="P301" s="25">
        <v>3646.71</v>
      </c>
      <c r="Q301" s="26">
        <f t="shared" si="31"/>
        <v>9.9190608810034195</v>
      </c>
      <c r="R301" s="27">
        <v>1002.48</v>
      </c>
      <c r="S301" s="26">
        <f t="shared" si="32"/>
        <v>2.726748261306303</v>
      </c>
      <c r="T301" s="27">
        <v>2644.23</v>
      </c>
      <c r="U301" s="46">
        <f t="shared" si="33"/>
        <v>7.192312619697117</v>
      </c>
      <c r="V301" s="49">
        <f t="shared" si="34"/>
        <v>6.5351619656778936E-2</v>
      </c>
    </row>
    <row r="302" spans="1:22" hidden="1" outlineLevel="2">
      <c r="A302" s="1" t="s">
        <v>54</v>
      </c>
      <c r="B302" s="20" t="s">
        <v>55</v>
      </c>
      <c r="C302" s="20" t="s">
        <v>113</v>
      </c>
      <c r="D302" s="20" t="s">
        <v>109</v>
      </c>
      <c r="E302" s="21">
        <v>17585.53</v>
      </c>
      <c r="F302" s="21">
        <v>2153.9174640000001</v>
      </c>
      <c r="G302" s="22">
        <f t="shared" si="28"/>
        <v>12.248237408824188</v>
      </c>
      <c r="H302" s="23">
        <v>428.10165699999999</v>
      </c>
      <c r="I302" s="22">
        <f t="shared" si="29"/>
        <v>2.4343972402310308</v>
      </c>
      <c r="J302" s="23">
        <v>1725.8158069999999</v>
      </c>
      <c r="K302" s="22">
        <f t="shared" si="30"/>
        <v>9.8138401685931562</v>
      </c>
      <c r="L302" s="24">
        <v>48</v>
      </c>
      <c r="M302" s="25" t="s">
        <v>55</v>
      </c>
      <c r="N302" s="25" t="s">
        <v>109</v>
      </c>
      <c r="O302" s="25">
        <v>21318.51</v>
      </c>
      <c r="P302" s="25">
        <v>2763.49</v>
      </c>
      <c r="Q302" s="26">
        <f t="shared" si="31"/>
        <v>12.962866541798654</v>
      </c>
      <c r="R302" s="27">
        <v>623.97</v>
      </c>
      <c r="S302" s="26">
        <f t="shared" si="32"/>
        <v>2.9268931083832785</v>
      </c>
      <c r="T302" s="27">
        <v>2139.52</v>
      </c>
      <c r="U302" s="46">
        <f t="shared" si="33"/>
        <v>10.035973433415375</v>
      </c>
      <c r="V302" s="49">
        <f t="shared" si="34"/>
        <v>-0.71462913297446562</v>
      </c>
    </row>
    <row r="303" spans="1:22" hidden="1" outlineLevel="2">
      <c r="A303" s="1" t="s">
        <v>54</v>
      </c>
      <c r="B303" s="20" t="s">
        <v>55</v>
      </c>
      <c r="C303" s="20" t="s">
        <v>113</v>
      </c>
      <c r="D303" s="20" t="s">
        <v>110</v>
      </c>
      <c r="E303" s="21">
        <v>53.39</v>
      </c>
      <c r="F303" s="21">
        <v>0.38030000000000003</v>
      </c>
      <c r="G303" s="22">
        <f t="shared" si="28"/>
        <v>0.7123056752200787</v>
      </c>
      <c r="H303" s="23">
        <v>0.38030000000000003</v>
      </c>
      <c r="I303" s="22">
        <f t="shared" si="29"/>
        <v>0.7123056752200787</v>
      </c>
      <c r="J303" s="23">
        <v>0</v>
      </c>
      <c r="K303" s="22">
        <f t="shared" si="30"/>
        <v>0</v>
      </c>
      <c r="L303" s="24">
        <v>48</v>
      </c>
      <c r="M303" s="25" t="s">
        <v>55</v>
      </c>
      <c r="N303" s="25" t="s">
        <v>110</v>
      </c>
      <c r="O303" s="25">
        <v>381.12</v>
      </c>
      <c r="P303" s="25">
        <v>25.46</v>
      </c>
      <c r="Q303" s="26">
        <f t="shared" si="31"/>
        <v>6.6803106633081439</v>
      </c>
      <c r="R303" s="27">
        <v>6.96</v>
      </c>
      <c r="S303" s="26">
        <f t="shared" si="32"/>
        <v>1.8261964735516372</v>
      </c>
      <c r="T303" s="27">
        <v>18.5</v>
      </c>
      <c r="U303" s="46">
        <f t="shared" si="33"/>
        <v>4.8541141897565074</v>
      </c>
      <c r="V303" s="49">
        <f t="shared" si="34"/>
        <v>-5.9680049880880652</v>
      </c>
    </row>
    <row r="304" spans="1:22" outlineLevel="1" collapsed="1">
      <c r="B304" s="28" t="s">
        <v>158</v>
      </c>
      <c r="C304" s="29" t="s">
        <v>113</v>
      </c>
      <c r="D304" s="20"/>
      <c r="E304" s="21">
        <f>SUBTOTAL(9,E297:E303)</f>
        <v>136579.55000000002</v>
      </c>
      <c r="F304" s="21">
        <f>SUBTOTAL(9,F297:F303)</f>
        <v>12898.615502000001</v>
      </c>
      <c r="G304" s="22">
        <f t="shared" si="28"/>
        <v>9.4440313370486262</v>
      </c>
      <c r="H304" s="23">
        <f>SUBTOTAL(9,H297:H303)</f>
        <v>3448.46162</v>
      </c>
      <c r="I304" s="22">
        <f t="shared" si="29"/>
        <v>2.5248740532532139</v>
      </c>
      <c r="J304" s="23">
        <f>SUBTOTAL(9,J297:J303)</f>
        <v>9450.1538819999987</v>
      </c>
      <c r="K304" s="22">
        <f t="shared" si="30"/>
        <v>6.9191572837954132</v>
      </c>
      <c r="L304" s="24"/>
      <c r="M304" s="25"/>
      <c r="N304" s="25"/>
      <c r="O304" s="25">
        <f>SUBTOTAL(9,O297:O303)</f>
        <v>131701.47999999998</v>
      </c>
      <c r="P304" s="25">
        <f>SUBTOTAL(9,P297:P303)</f>
        <v>13592.479999999998</v>
      </c>
      <c r="Q304" s="26">
        <f t="shared" si="31"/>
        <v>10.320673693264494</v>
      </c>
      <c r="R304" s="27">
        <f>SUBTOTAL(9,R297:R303)</f>
        <v>4047.8999999999996</v>
      </c>
      <c r="S304" s="26">
        <f t="shared" si="32"/>
        <v>3.0735417703734234</v>
      </c>
      <c r="T304" s="27">
        <f>SUBTOTAL(9,T297:T303)</f>
        <v>9544.57</v>
      </c>
      <c r="U304" s="46">
        <f t="shared" si="33"/>
        <v>7.2471243299619728</v>
      </c>
      <c r="V304" s="49">
        <f t="shared" si="34"/>
        <v>-0.87664235621586784</v>
      </c>
    </row>
    <row r="305" spans="1:22" hidden="1" outlineLevel="2">
      <c r="A305" s="1" t="s">
        <v>94</v>
      </c>
      <c r="B305" s="20" t="s">
        <v>95</v>
      </c>
      <c r="C305" s="20" t="s">
        <v>115</v>
      </c>
      <c r="D305" s="20" t="s">
        <v>105</v>
      </c>
      <c r="E305" s="21">
        <v>453</v>
      </c>
      <c r="F305" s="21">
        <v>4</v>
      </c>
      <c r="G305" s="22">
        <f t="shared" si="28"/>
        <v>0.88300220750551872</v>
      </c>
      <c r="H305" s="23">
        <v>4</v>
      </c>
      <c r="I305" s="22">
        <f t="shared" si="29"/>
        <v>0.88300220750551872</v>
      </c>
      <c r="J305" s="23">
        <v>0</v>
      </c>
      <c r="K305" s="22">
        <f t="shared" si="30"/>
        <v>0</v>
      </c>
      <c r="L305" s="24" t="s">
        <v>94</v>
      </c>
      <c r="M305" s="25" t="s">
        <v>95</v>
      </c>
      <c r="N305" s="25" t="s">
        <v>105</v>
      </c>
      <c r="O305" s="25">
        <v>237</v>
      </c>
      <c r="P305" s="25">
        <v>15</v>
      </c>
      <c r="Q305" s="26">
        <f t="shared" si="31"/>
        <v>6.3291139240506329</v>
      </c>
      <c r="R305" s="27">
        <v>15</v>
      </c>
      <c r="S305" s="26">
        <f t="shared" si="32"/>
        <v>6.3291139240506329</v>
      </c>
      <c r="T305" s="27">
        <v>0</v>
      </c>
      <c r="U305" s="46">
        <f t="shared" si="33"/>
        <v>0</v>
      </c>
      <c r="V305" s="49">
        <f t="shared" si="34"/>
        <v>-5.4461117165451141</v>
      </c>
    </row>
    <row r="306" spans="1:22" hidden="1" outlineLevel="2">
      <c r="A306" s="1" t="s">
        <v>94</v>
      </c>
      <c r="B306" s="20" t="s">
        <v>95</v>
      </c>
      <c r="C306" s="20" t="s">
        <v>115</v>
      </c>
      <c r="D306" s="20" t="s">
        <v>106</v>
      </c>
      <c r="E306" s="21">
        <v>2284.52</v>
      </c>
      <c r="F306" s="21">
        <v>151.1</v>
      </c>
      <c r="G306" s="22">
        <f t="shared" si="28"/>
        <v>6.6140808572479122</v>
      </c>
      <c r="H306" s="23">
        <v>60.4</v>
      </c>
      <c r="I306" s="22">
        <f t="shared" si="29"/>
        <v>2.643881428046154</v>
      </c>
      <c r="J306" s="23">
        <v>90.7</v>
      </c>
      <c r="K306" s="22">
        <f t="shared" si="30"/>
        <v>3.9701994292017582</v>
      </c>
      <c r="L306" s="24" t="s">
        <v>94</v>
      </c>
      <c r="M306" s="25" t="s">
        <v>95</v>
      </c>
      <c r="N306" s="25" t="s">
        <v>106</v>
      </c>
      <c r="O306" s="25">
        <v>1988.5</v>
      </c>
      <c r="P306" s="25">
        <v>40</v>
      </c>
      <c r="Q306" s="26">
        <f t="shared" si="31"/>
        <v>2.0115665074176516</v>
      </c>
      <c r="R306" s="27">
        <v>40</v>
      </c>
      <c r="S306" s="26">
        <f t="shared" si="32"/>
        <v>2.0115665074176516</v>
      </c>
      <c r="T306" s="27">
        <v>0</v>
      </c>
      <c r="U306" s="46">
        <f t="shared" si="33"/>
        <v>0</v>
      </c>
      <c r="V306" s="49">
        <f t="shared" si="34"/>
        <v>4.6025143498302601</v>
      </c>
    </row>
    <row r="307" spans="1:22" hidden="1" outlineLevel="2">
      <c r="A307" s="1" t="s">
        <v>94</v>
      </c>
      <c r="B307" s="20" t="s">
        <v>95</v>
      </c>
      <c r="C307" s="20" t="s">
        <v>115</v>
      </c>
      <c r="D307" s="20" t="s">
        <v>107</v>
      </c>
      <c r="E307" s="21">
        <v>3242.12</v>
      </c>
      <c r="F307" s="21">
        <v>143.74</v>
      </c>
      <c r="G307" s="22">
        <f t="shared" si="28"/>
        <v>4.4335188086807396</v>
      </c>
      <c r="H307" s="23">
        <v>48.74</v>
      </c>
      <c r="I307" s="22">
        <f t="shared" si="29"/>
        <v>1.50333732249269</v>
      </c>
      <c r="J307" s="23">
        <v>95</v>
      </c>
      <c r="K307" s="22">
        <f t="shared" si="30"/>
        <v>2.93018148618805</v>
      </c>
      <c r="L307" s="24" t="s">
        <v>94</v>
      </c>
      <c r="M307" s="25" t="s">
        <v>95</v>
      </c>
      <c r="N307" s="25" t="s">
        <v>107</v>
      </c>
      <c r="O307" s="25">
        <v>3025.77</v>
      </c>
      <c r="P307" s="25">
        <v>212.5</v>
      </c>
      <c r="Q307" s="26">
        <f t="shared" si="31"/>
        <v>7.0230057142479438</v>
      </c>
      <c r="R307" s="27">
        <v>96</v>
      </c>
      <c r="S307" s="26">
        <f t="shared" si="32"/>
        <v>3.1727461109073061</v>
      </c>
      <c r="T307" s="27">
        <v>116.5</v>
      </c>
      <c r="U307" s="46">
        <f t="shared" si="33"/>
        <v>3.8502596033406373</v>
      </c>
      <c r="V307" s="49">
        <f t="shared" si="34"/>
        <v>-2.5894869055672043</v>
      </c>
    </row>
    <row r="308" spans="1:22" hidden="1" outlineLevel="2">
      <c r="A308" s="1" t="s">
        <v>94</v>
      </c>
      <c r="B308" s="20" t="s">
        <v>95</v>
      </c>
      <c r="C308" s="20" t="s">
        <v>115</v>
      </c>
      <c r="D308" s="20" t="s">
        <v>108</v>
      </c>
      <c r="E308" s="21">
        <v>2675.88</v>
      </c>
      <c r="F308" s="21">
        <v>80.400000000000006</v>
      </c>
      <c r="G308" s="22">
        <f t="shared" si="28"/>
        <v>3.0046190412126106</v>
      </c>
      <c r="H308" s="23">
        <v>38.4</v>
      </c>
      <c r="I308" s="22">
        <f t="shared" si="29"/>
        <v>1.4350419301313959</v>
      </c>
      <c r="J308" s="23">
        <v>42</v>
      </c>
      <c r="K308" s="22">
        <f t="shared" si="30"/>
        <v>1.5695771110812144</v>
      </c>
      <c r="L308" s="24" t="s">
        <v>94</v>
      </c>
      <c r="M308" s="25" t="s">
        <v>95</v>
      </c>
      <c r="N308" s="25" t="s">
        <v>108</v>
      </c>
      <c r="O308" s="25">
        <v>2298.1</v>
      </c>
      <c r="P308" s="25">
        <v>117.3</v>
      </c>
      <c r="Q308" s="26">
        <f t="shared" si="31"/>
        <v>5.104216526695966</v>
      </c>
      <c r="R308" s="27">
        <v>31</v>
      </c>
      <c r="S308" s="26">
        <f t="shared" si="32"/>
        <v>1.3489404290500848</v>
      </c>
      <c r="T308" s="27">
        <v>86.3</v>
      </c>
      <c r="U308" s="46">
        <f t="shared" si="33"/>
        <v>3.7552760976458814</v>
      </c>
      <c r="V308" s="49">
        <f t="shared" si="34"/>
        <v>-2.0995974854833555</v>
      </c>
    </row>
    <row r="309" spans="1:22" hidden="1" outlineLevel="2">
      <c r="A309" s="1" t="s">
        <v>94</v>
      </c>
      <c r="B309" s="20" t="s">
        <v>95</v>
      </c>
      <c r="C309" s="20" t="s">
        <v>115</v>
      </c>
      <c r="D309" s="20" t="s">
        <v>109</v>
      </c>
      <c r="E309" s="21">
        <v>1373</v>
      </c>
      <c r="F309" s="21">
        <v>158.9</v>
      </c>
      <c r="G309" s="22">
        <f t="shared" si="28"/>
        <v>11.57319737800437</v>
      </c>
      <c r="H309" s="23">
        <v>22</v>
      </c>
      <c r="I309" s="22">
        <f t="shared" si="29"/>
        <v>1.6023306627822287</v>
      </c>
      <c r="J309" s="23">
        <v>136.9</v>
      </c>
      <c r="K309" s="22">
        <f t="shared" si="30"/>
        <v>9.970866715222142</v>
      </c>
      <c r="L309" s="24" t="s">
        <v>94</v>
      </c>
      <c r="M309" s="25" t="s">
        <v>95</v>
      </c>
      <c r="N309" s="25" t="s">
        <v>109</v>
      </c>
      <c r="O309" s="25">
        <v>1492</v>
      </c>
      <c r="P309" s="25">
        <v>173.6</v>
      </c>
      <c r="Q309" s="26">
        <f t="shared" si="31"/>
        <v>11.63538873994638</v>
      </c>
      <c r="R309" s="27">
        <v>35</v>
      </c>
      <c r="S309" s="26">
        <f t="shared" si="32"/>
        <v>2.3458445040214477</v>
      </c>
      <c r="T309" s="27">
        <v>138.6</v>
      </c>
      <c r="U309" s="46">
        <f t="shared" si="33"/>
        <v>9.2895442359249323</v>
      </c>
      <c r="V309" s="49">
        <f t="shared" si="34"/>
        <v>-6.2191361942010914E-2</v>
      </c>
    </row>
    <row r="310" spans="1:22" hidden="1" outlineLevel="2">
      <c r="A310" s="1" t="s">
        <v>94</v>
      </c>
      <c r="B310" s="20" t="s">
        <v>95</v>
      </c>
      <c r="C310" s="20" t="s">
        <v>115</v>
      </c>
      <c r="D310" s="20" t="s">
        <v>110</v>
      </c>
      <c r="E310" s="21">
        <v>0</v>
      </c>
      <c r="F310" s="21">
        <v>0</v>
      </c>
      <c r="G310" s="22">
        <v>0</v>
      </c>
      <c r="H310" s="23">
        <v>0</v>
      </c>
      <c r="I310" s="22">
        <v>0</v>
      </c>
      <c r="J310" s="23">
        <v>0</v>
      </c>
      <c r="K310" s="22">
        <v>0</v>
      </c>
      <c r="L310" s="24" t="s">
        <v>94</v>
      </c>
      <c r="M310" s="25" t="s">
        <v>95</v>
      </c>
      <c r="N310" s="25" t="s">
        <v>110</v>
      </c>
      <c r="O310" s="25">
        <v>61</v>
      </c>
      <c r="P310" s="25">
        <v>6</v>
      </c>
      <c r="Q310" s="26">
        <f t="shared" si="31"/>
        <v>9.8360655737704921</v>
      </c>
      <c r="R310" s="27">
        <v>6</v>
      </c>
      <c r="S310" s="26">
        <f t="shared" si="32"/>
        <v>9.8360655737704921</v>
      </c>
      <c r="T310" s="27">
        <v>0</v>
      </c>
      <c r="U310" s="46">
        <f t="shared" si="33"/>
        <v>0</v>
      </c>
      <c r="V310" s="49">
        <f t="shared" si="34"/>
        <v>-9.8360655737704921</v>
      </c>
    </row>
    <row r="311" spans="1:22" outlineLevel="1" collapsed="1">
      <c r="B311" s="28" t="s">
        <v>159</v>
      </c>
      <c r="C311" s="29" t="s">
        <v>115</v>
      </c>
      <c r="D311" s="20"/>
      <c r="E311" s="21">
        <f>SUBTOTAL(9,E305:E310)</f>
        <v>10028.52</v>
      </c>
      <c r="F311" s="21">
        <f>SUBTOTAL(9,F305:F310)</f>
        <v>538.14</v>
      </c>
      <c r="G311" s="22">
        <f t="shared" si="28"/>
        <v>5.3660958945088604</v>
      </c>
      <c r="H311" s="23">
        <f>SUBTOTAL(9,H305:H310)</f>
        <v>173.54000000000002</v>
      </c>
      <c r="I311" s="22">
        <f t="shared" si="29"/>
        <v>1.7304647146338645</v>
      </c>
      <c r="J311" s="23">
        <f>SUBTOTAL(9,J305:J310)</f>
        <v>364.6</v>
      </c>
      <c r="K311" s="22">
        <f t="shared" si="30"/>
        <v>3.6356311798749963</v>
      </c>
      <c r="L311" s="24"/>
      <c r="M311" s="25"/>
      <c r="N311" s="25"/>
      <c r="O311" s="25">
        <f>SUBTOTAL(9,O305:O310)</f>
        <v>9102.3700000000008</v>
      </c>
      <c r="P311" s="25">
        <f>SUBTOTAL(9,P305:P310)</f>
        <v>564.4</v>
      </c>
      <c r="Q311" s="26">
        <f t="shared" si="31"/>
        <v>6.2005829251063176</v>
      </c>
      <c r="R311" s="27">
        <f>SUBTOTAL(9,R305:R310)</f>
        <v>223</v>
      </c>
      <c r="S311" s="26">
        <f t="shared" si="32"/>
        <v>2.4499113967021775</v>
      </c>
      <c r="T311" s="27">
        <f>SUBTOTAL(9,T305:T310)</f>
        <v>341.4</v>
      </c>
      <c r="U311" s="46">
        <f t="shared" si="33"/>
        <v>3.7506715284041405</v>
      </c>
      <c r="V311" s="49">
        <f t="shared" si="34"/>
        <v>-0.83448703059745721</v>
      </c>
    </row>
    <row r="312" spans="1:22" hidden="1" outlineLevel="2">
      <c r="A312" s="1" t="s">
        <v>12</v>
      </c>
      <c r="B312" s="20" t="s">
        <v>13</v>
      </c>
      <c r="C312" s="20" t="s">
        <v>113</v>
      </c>
      <c r="D312" s="20" t="s">
        <v>104</v>
      </c>
      <c r="E312" s="21">
        <v>4622.66</v>
      </c>
      <c r="F312" s="21">
        <v>322.9751</v>
      </c>
      <c r="G312" s="22">
        <f t="shared" si="28"/>
        <v>6.986780338592931</v>
      </c>
      <c r="H312" s="23">
        <v>239.4751</v>
      </c>
      <c r="I312" s="22">
        <f t="shared" si="29"/>
        <v>5.1804610332579077</v>
      </c>
      <c r="J312" s="23">
        <v>83.5</v>
      </c>
      <c r="K312" s="22">
        <f t="shared" si="30"/>
        <v>1.8063193053350237</v>
      </c>
      <c r="L312" s="24">
        <v>13</v>
      </c>
      <c r="M312" s="25" t="s">
        <v>13</v>
      </c>
      <c r="N312" s="25" t="s">
        <v>104</v>
      </c>
      <c r="O312" s="25">
        <v>575.83000000000004</v>
      </c>
      <c r="P312" s="25">
        <v>150</v>
      </c>
      <c r="Q312" s="26">
        <f t="shared" si="31"/>
        <v>26.049354844311686</v>
      </c>
      <c r="R312" s="27">
        <v>43.6</v>
      </c>
      <c r="S312" s="26">
        <f t="shared" si="32"/>
        <v>7.5716791414132638</v>
      </c>
      <c r="T312" s="27">
        <v>106.4</v>
      </c>
      <c r="U312" s="46">
        <f t="shared" si="33"/>
        <v>18.477675702898424</v>
      </c>
      <c r="V312" s="49">
        <f t="shared" si="34"/>
        <v>-19.062574505718757</v>
      </c>
    </row>
    <row r="313" spans="1:22" hidden="1" outlineLevel="2">
      <c r="A313" s="1" t="s">
        <v>12</v>
      </c>
      <c r="B313" s="20" t="s">
        <v>13</v>
      </c>
      <c r="C313" s="20" t="s">
        <v>113</v>
      </c>
      <c r="D313" s="20" t="s">
        <v>105</v>
      </c>
      <c r="E313" s="21">
        <v>143826.63</v>
      </c>
      <c r="F313" s="21">
        <v>8854.4447579999996</v>
      </c>
      <c r="G313" s="22">
        <f t="shared" si="28"/>
        <v>6.1563319379728219</v>
      </c>
      <c r="H313" s="23">
        <v>4514.5492000000004</v>
      </c>
      <c r="I313" s="22">
        <f t="shared" si="29"/>
        <v>3.1388826950892197</v>
      </c>
      <c r="J313" s="23">
        <v>4339.8955580000002</v>
      </c>
      <c r="K313" s="22">
        <f t="shared" si="30"/>
        <v>3.0174492428836026</v>
      </c>
      <c r="L313" s="24">
        <v>13</v>
      </c>
      <c r="M313" s="25" t="s">
        <v>13</v>
      </c>
      <c r="N313" s="25" t="s">
        <v>105</v>
      </c>
      <c r="O313" s="25">
        <v>110336</v>
      </c>
      <c r="P313" s="25">
        <v>7521.39</v>
      </c>
      <c r="Q313" s="26">
        <f t="shared" si="31"/>
        <v>6.8168050319025522</v>
      </c>
      <c r="R313" s="27">
        <v>3713.07</v>
      </c>
      <c r="S313" s="26">
        <f t="shared" si="32"/>
        <v>3.3652389066125292</v>
      </c>
      <c r="T313" s="27">
        <v>3808.32</v>
      </c>
      <c r="U313" s="46">
        <f t="shared" si="33"/>
        <v>3.4515661252900234</v>
      </c>
      <c r="V313" s="49">
        <f t="shared" si="34"/>
        <v>-0.6604730939297303</v>
      </c>
    </row>
    <row r="314" spans="1:22" hidden="1" outlineLevel="2">
      <c r="A314" s="1" t="s">
        <v>12</v>
      </c>
      <c r="B314" s="20" t="s">
        <v>13</v>
      </c>
      <c r="C314" s="20" t="s">
        <v>113</v>
      </c>
      <c r="D314" s="20" t="s">
        <v>106</v>
      </c>
      <c r="E314" s="21">
        <v>208084.61</v>
      </c>
      <c r="F314" s="21">
        <v>15707.708519</v>
      </c>
      <c r="G314" s="22">
        <f t="shared" si="28"/>
        <v>7.54871228535354</v>
      </c>
      <c r="H314" s="23">
        <v>5419.5430710000001</v>
      </c>
      <c r="I314" s="22">
        <f t="shared" si="29"/>
        <v>2.60449010188692</v>
      </c>
      <c r="J314" s="23">
        <v>10288.165448</v>
      </c>
      <c r="K314" s="22">
        <f t="shared" si="30"/>
        <v>4.9442221834666205</v>
      </c>
      <c r="L314" s="24">
        <v>13</v>
      </c>
      <c r="M314" s="25" t="s">
        <v>13</v>
      </c>
      <c r="N314" s="25" t="s">
        <v>106</v>
      </c>
      <c r="O314" s="25">
        <v>197422.82</v>
      </c>
      <c r="P314" s="25">
        <v>14050.01</v>
      </c>
      <c r="Q314" s="26">
        <f t="shared" si="31"/>
        <v>7.1167102161746039</v>
      </c>
      <c r="R314" s="27">
        <v>5404.1</v>
      </c>
      <c r="S314" s="26">
        <f t="shared" si="32"/>
        <v>2.7373228687544833</v>
      </c>
      <c r="T314" s="27">
        <v>8645.91</v>
      </c>
      <c r="U314" s="46">
        <f t="shared" si="33"/>
        <v>4.3793873474201206</v>
      </c>
      <c r="V314" s="49">
        <f t="shared" si="34"/>
        <v>0.43200206917893613</v>
      </c>
    </row>
    <row r="315" spans="1:22" hidden="1" outlineLevel="2">
      <c r="A315" s="1" t="s">
        <v>12</v>
      </c>
      <c r="B315" s="20" t="s">
        <v>13</v>
      </c>
      <c r="C315" s="20" t="s">
        <v>113</v>
      </c>
      <c r="D315" s="20" t="s">
        <v>107</v>
      </c>
      <c r="E315" s="21">
        <v>185519.81</v>
      </c>
      <c r="F315" s="21">
        <v>13874.204041999999</v>
      </c>
      <c r="G315" s="22">
        <f t="shared" si="28"/>
        <v>7.4785566253005538</v>
      </c>
      <c r="H315" s="23">
        <v>4965.7317700000003</v>
      </c>
      <c r="I315" s="22">
        <f t="shared" si="29"/>
        <v>2.6766585034773378</v>
      </c>
      <c r="J315" s="23">
        <v>8908.4722720000009</v>
      </c>
      <c r="K315" s="22">
        <f t="shared" si="30"/>
        <v>4.8018981218232168</v>
      </c>
      <c r="L315" s="24">
        <v>13</v>
      </c>
      <c r="M315" s="25" t="s">
        <v>13</v>
      </c>
      <c r="N315" s="25" t="s">
        <v>107</v>
      </c>
      <c r="O315" s="25">
        <v>172776.71</v>
      </c>
      <c r="P315" s="25">
        <v>12459.27</v>
      </c>
      <c r="Q315" s="26">
        <f t="shared" si="31"/>
        <v>7.2111976203274164</v>
      </c>
      <c r="R315" s="27">
        <v>4757.38</v>
      </c>
      <c r="S315" s="26">
        <f t="shared" si="32"/>
        <v>2.7534845408272912</v>
      </c>
      <c r="T315" s="27">
        <v>7701.89</v>
      </c>
      <c r="U315" s="46">
        <f t="shared" si="33"/>
        <v>4.4577130795001247</v>
      </c>
      <c r="V315" s="49">
        <f t="shared" si="34"/>
        <v>0.26735900497313736</v>
      </c>
    </row>
    <row r="316" spans="1:22" hidden="1" outlineLevel="2">
      <c r="A316" s="1" t="s">
        <v>12</v>
      </c>
      <c r="B316" s="20" t="s">
        <v>13</v>
      </c>
      <c r="C316" s="20" t="s">
        <v>113</v>
      </c>
      <c r="D316" s="20" t="s">
        <v>108</v>
      </c>
      <c r="E316" s="21">
        <v>137667.75</v>
      </c>
      <c r="F316" s="21">
        <v>11491.296491999999</v>
      </c>
      <c r="G316" s="22">
        <f t="shared" si="28"/>
        <v>8.3471230495159539</v>
      </c>
      <c r="H316" s="23">
        <v>3591.4476679999998</v>
      </c>
      <c r="I316" s="22">
        <f t="shared" si="29"/>
        <v>2.6087792297033983</v>
      </c>
      <c r="J316" s="23">
        <v>7899.8488239999997</v>
      </c>
      <c r="K316" s="22">
        <f t="shared" si="30"/>
        <v>5.738343819812556</v>
      </c>
      <c r="L316" s="24">
        <v>13</v>
      </c>
      <c r="M316" s="25" t="s">
        <v>13</v>
      </c>
      <c r="N316" s="25" t="s">
        <v>108</v>
      </c>
      <c r="O316" s="25">
        <v>130390.67</v>
      </c>
      <c r="P316" s="25">
        <v>10857.22</v>
      </c>
      <c r="Q316" s="26">
        <f t="shared" si="31"/>
        <v>8.3266847236846004</v>
      </c>
      <c r="R316" s="27">
        <v>3691.41</v>
      </c>
      <c r="S316" s="26">
        <f t="shared" si="32"/>
        <v>2.8310384477662396</v>
      </c>
      <c r="T316" s="27">
        <v>7165.81</v>
      </c>
      <c r="U316" s="46">
        <f t="shared" si="33"/>
        <v>5.4956462759183617</v>
      </c>
      <c r="V316" s="49">
        <f t="shared" si="34"/>
        <v>2.043832583135341E-2</v>
      </c>
    </row>
    <row r="317" spans="1:22" hidden="1" outlineLevel="2">
      <c r="A317" s="1" t="s">
        <v>12</v>
      </c>
      <c r="B317" s="20" t="s">
        <v>13</v>
      </c>
      <c r="C317" s="20" t="s">
        <v>113</v>
      </c>
      <c r="D317" s="20" t="s">
        <v>109</v>
      </c>
      <c r="E317" s="21">
        <v>85108.13</v>
      </c>
      <c r="F317" s="21">
        <v>8132.8392780000004</v>
      </c>
      <c r="G317" s="22">
        <f t="shared" si="28"/>
        <v>9.555889993118166</v>
      </c>
      <c r="H317" s="23">
        <v>2217.3533339999999</v>
      </c>
      <c r="I317" s="22">
        <f t="shared" si="29"/>
        <v>2.60533668640117</v>
      </c>
      <c r="J317" s="23">
        <v>5915.485944</v>
      </c>
      <c r="K317" s="22">
        <f t="shared" si="30"/>
        <v>6.9505533067169969</v>
      </c>
      <c r="L317" s="24">
        <v>13</v>
      </c>
      <c r="M317" s="25" t="s">
        <v>13</v>
      </c>
      <c r="N317" s="25" t="s">
        <v>109</v>
      </c>
      <c r="O317" s="25">
        <v>95490.31</v>
      </c>
      <c r="P317" s="25">
        <v>9185.2099999999991</v>
      </c>
      <c r="Q317" s="26">
        <f t="shared" si="31"/>
        <v>9.6189969432500515</v>
      </c>
      <c r="R317" s="27">
        <v>2333.13</v>
      </c>
      <c r="S317" s="26">
        <f t="shared" si="32"/>
        <v>2.443315976249318</v>
      </c>
      <c r="T317" s="27">
        <v>6852.08</v>
      </c>
      <c r="U317" s="46">
        <f t="shared" si="33"/>
        <v>7.1756809670007353</v>
      </c>
      <c r="V317" s="49">
        <f t="shared" si="34"/>
        <v>-6.3106950131885498E-2</v>
      </c>
    </row>
    <row r="318" spans="1:22" hidden="1" outlineLevel="2">
      <c r="A318" s="1" t="s">
        <v>12</v>
      </c>
      <c r="B318" s="20" t="s">
        <v>13</v>
      </c>
      <c r="C318" s="20" t="s">
        <v>113</v>
      </c>
      <c r="D318" s="20" t="s">
        <v>110</v>
      </c>
      <c r="E318" s="21">
        <v>985.53</v>
      </c>
      <c r="F318" s="21">
        <v>20.449000000000002</v>
      </c>
      <c r="G318" s="22">
        <f t="shared" si="28"/>
        <v>2.0749241524864797</v>
      </c>
      <c r="H318" s="23">
        <v>20.449000000000002</v>
      </c>
      <c r="I318" s="22">
        <f t="shared" si="29"/>
        <v>2.0749241524864797</v>
      </c>
      <c r="J318" s="23">
        <v>0</v>
      </c>
      <c r="K318" s="22">
        <f t="shared" si="30"/>
        <v>0</v>
      </c>
      <c r="L318" s="24">
        <v>13</v>
      </c>
      <c r="M318" s="25" t="s">
        <v>13</v>
      </c>
      <c r="N318" s="25" t="s">
        <v>110</v>
      </c>
      <c r="O318" s="25">
        <v>2291.7399999999998</v>
      </c>
      <c r="P318" s="25">
        <v>71.48</v>
      </c>
      <c r="Q318" s="26">
        <f t="shared" si="31"/>
        <v>3.1190274638484299</v>
      </c>
      <c r="R318" s="27">
        <v>42.63</v>
      </c>
      <c r="S318" s="26">
        <f t="shared" si="32"/>
        <v>1.8601586567411663</v>
      </c>
      <c r="T318" s="27">
        <v>28.85</v>
      </c>
      <c r="U318" s="46">
        <f t="shared" si="33"/>
        <v>1.2588688071072636</v>
      </c>
      <c r="V318" s="49">
        <f t="shared" si="34"/>
        <v>-1.0441033113619502</v>
      </c>
    </row>
    <row r="319" spans="1:22" outlineLevel="1" collapsed="1">
      <c r="B319" s="28" t="s">
        <v>160</v>
      </c>
      <c r="C319" s="29" t="s">
        <v>113</v>
      </c>
      <c r="D319" s="20"/>
      <c r="E319" s="21">
        <f>SUBTOTAL(9,E312:E318)</f>
        <v>765815.12</v>
      </c>
      <c r="F319" s="21">
        <f>SUBTOTAL(9,F312:F318)</f>
        <v>58403.917189</v>
      </c>
      <c r="G319" s="22">
        <f t="shared" si="28"/>
        <v>7.6263729539578691</v>
      </c>
      <c r="H319" s="23">
        <f>SUBTOTAL(9,H312:H318)</f>
        <v>20968.549143</v>
      </c>
      <c r="I319" s="22">
        <f t="shared" si="29"/>
        <v>2.738069358437321</v>
      </c>
      <c r="J319" s="23">
        <f>SUBTOTAL(9,J312:J318)</f>
        <v>37435.368046000003</v>
      </c>
      <c r="K319" s="22">
        <f t="shared" si="30"/>
        <v>4.8883035955205489</v>
      </c>
      <c r="L319" s="24"/>
      <c r="M319" s="25"/>
      <c r="N319" s="25"/>
      <c r="O319" s="25">
        <f>SUBTOTAL(9,O312:O318)</f>
        <v>709284.08000000007</v>
      </c>
      <c r="P319" s="25">
        <f>SUBTOTAL(9,P312:P318)</f>
        <v>54294.58</v>
      </c>
      <c r="Q319" s="26">
        <f t="shared" si="31"/>
        <v>7.6548426125678715</v>
      </c>
      <c r="R319" s="27">
        <f>SUBTOTAL(9,R312:R318)</f>
        <v>19985.320000000003</v>
      </c>
      <c r="S319" s="26">
        <f t="shared" si="32"/>
        <v>2.8176749716418281</v>
      </c>
      <c r="T319" s="27">
        <f>SUBTOTAL(9,T312:T318)</f>
        <v>34309.26</v>
      </c>
      <c r="U319" s="46">
        <f t="shared" si="33"/>
        <v>4.8371676409260447</v>
      </c>
      <c r="V319" s="49">
        <f t="shared" si="34"/>
        <v>-2.8469658610002391E-2</v>
      </c>
    </row>
    <row r="320" spans="1:22" hidden="1" outlineLevel="2">
      <c r="A320" s="1" t="s">
        <v>40</v>
      </c>
      <c r="B320" s="20" t="s">
        <v>41</v>
      </c>
      <c r="C320" s="20" t="s">
        <v>113</v>
      </c>
      <c r="D320" s="20" t="s">
        <v>104</v>
      </c>
      <c r="E320" s="21">
        <v>63</v>
      </c>
      <c r="F320" s="21">
        <v>0</v>
      </c>
      <c r="G320" s="22">
        <f t="shared" si="28"/>
        <v>0</v>
      </c>
      <c r="H320" s="23">
        <v>0</v>
      </c>
      <c r="I320" s="22">
        <f t="shared" si="29"/>
        <v>0</v>
      </c>
      <c r="J320" s="23">
        <v>0</v>
      </c>
      <c r="K320" s="22">
        <f t="shared" si="30"/>
        <v>0</v>
      </c>
      <c r="L320" s="24">
        <v>35</v>
      </c>
      <c r="M320" s="25" t="s">
        <v>41</v>
      </c>
      <c r="N320" s="25" t="s">
        <v>104</v>
      </c>
      <c r="O320" s="25">
        <v>59</v>
      </c>
      <c r="P320" s="25">
        <v>0</v>
      </c>
      <c r="Q320" s="26">
        <f t="shared" si="31"/>
        <v>0</v>
      </c>
      <c r="R320" s="27">
        <v>0</v>
      </c>
      <c r="S320" s="26">
        <f t="shared" si="32"/>
        <v>0</v>
      </c>
      <c r="T320" s="27">
        <v>0</v>
      </c>
      <c r="U320" s="46">
        <f t="shared" si="33"/>
        <v>0</v>
      </c>
      <c r="V320" s="49">
        <f t="shared" si="34"/>
        <v>0</v>
      </c>
    </row>
    <row r="321" spans="1:22" hidden="1" outlineLevel="2">
      <c r="A321" s="1" t="s">
        <v>40</v>
      </c>
      <c r="B321" s="20" t="s">
        <v>41</v>
      </c>
      <c r="C321" s="20" t="s">
        <v>113</v>
      </c>
      <c r="D321" s="20" t="s">
        <v>105</v>
      </c>
      <c r="E321" s="21">
        <v>747</v>
      </c>
      <c r="F321" s="21">
        <v>42.4</v>
      </c>
      <c r="G321" s="22">
        <f t="shared" si="28"/>
        <v>5.6760374832663993</v>
      </c>
      <c r="H321" s="23">
        <v>39.4</v>
      </c>
      <c r="I321" s="22">
        <f t="shared" si="29"/>
        <v>5.2744310575635875</v>
      </c>
      <c r="J321" s="23">
        <v>3</v>
      </c>
      <c r="K321" s="22">
        <f t="shared" si="30"/>
        <v>0.40160642570281124</v>
      </c>
      <c r="L321" s="24">
        <v>35</v>
      </c>
      <c r="M321" s="25" t="s">
        <v>41</v>
      </c>
      <c r="N321" s="25" t="s">
        <v>105</v>
      </c>
      <c r="O321" s="25">
        <v>544.4</v>
      </c>
      <c r="P321" s="25">
        <v>32.6</v>
      </c>
      <c r="Q321" s="26">
        <f t="shared" si="31"/>
        <v>5.988243938280676</v>
      </c>
      <c r="R321" s="27">
        <v>32.6</v>
      </c>
      <c r="S321" s="26">
        <f t="shared" si="32"/>
        <v>5.988243938280676</v>
      </c>
      <c r="T321" s="27">
        <v>0</v>
      </c>
      <c r="U321" s="46">
        <f t="shared" si="33"/>
        <v>0</v>
      </c>
      <c r="V321" s="49">
        <f t="shared" si="34"/>
        <v>-0.31220645501427668</v>
      </c>
    </row>
    <row r="322" spans="1:22" hidden="1" outlineLevel="2">
      <c r="A322" s="1" t="s">
        <v>40</v>
      </c>
      <c r="B322" s="20" t="s">
        <v>41</v>
      </c>
      <c r="C322" s="20" t="s">
        <v>113</v>
      </c>
      <c r="D322" s="20" t="s">
        <v>106</v>
      </c>
      <c r="E322" s="21">
        <v>3003.16</v>
      </c>
      <c r="F322" s="21">
        <v>280.08999999999997</v>
      </c>
      <c r="G322" s="22">
        <f t="shared" si="28"/>
        <v>9.3265094100880397</v>
      </c>
      <c r="H322" s="23">
        <v>81.540000000000006</v>
      </c>
      <c r="I322" s="22">
        <f t="shared" si="29"/>
        <v>2.7151400524780569</v>
      </c>
      <c r="J322" s="23">
        <v>198.55</v>
      </c>
      <c r="K322" s="22">
        <f t="shared" si="30"/>
        <v>6.6113693576099841</v>
      </c>
      <c r="L322" s="24">
        <v>35</v>
      </c>
      <c r="M322" s="25" t="s">
        <v>41</v>
      </c>
      <c r="N322" s="25" t="s">
        <v>106</v>
      </c>
      <c r="O322" s="25">
        <v>2104.4</v>
      </c>
      <c r="P322" s="25">
        <v>258.87</v>
      </c>
      <c r="Q322" s="26">
        <f t="shared" si="31"/>
        <v>12.301368561110055</v>
      </c>
      <c r="R322" s="27">
        <v>58.77</v>
      </c>
      <c r="S322" s="26">
        <f t="shared" si="32"/>
        <v>2.7927200152062346</v>
      </c>
      <c r="T322" s="27">
        <v>200.1</v>
      </c>
      <c r="U322" s="46">
        <f t="shared" si="33"/>
        <v>9.5086485459038208</v>
      </c>
      <c r="V322" s="49">
        <f t="shared" si="34"/>
        <v>-2.9748591510220148</v>
      </c>
    </row>
    <row r="323" spans="1:22" hidden="1" outlineLevel="2">
      <c r="A323" s="1" t="s">
        <v>40</v>
      </c>
      <c r="B323" s="20" t="s">
        <v>41</v>
      </c>
      <c r="C323" s="20" t="s">
        <v>113</v>
      </c>
      <c r="D323" s="20" t="s">
        <v>107</v>
      </c>
      <c r="E323" s="21">
        <v>5084.1499999999996</v>
      </c>
      <c r="F323" s="21">
        <v>255.6</v>
      </c>
      <c r="G323" s="22">
        <f t="shared" si="28"/>
        <v>5.0273890424161367</v>
      </c>
      <c r="H323" s="23">
        <v>115.6</v>
      </c>
      <c r="I323" s="22">
        <f t="shared" si="29"/>
        <v>2.2737330723916487</v>
      </c>
      <c r="J323" s="23">
        <v>140</v>
      </c>
      <c r="K323" s="22">
        <f t="shared" si="30"/>
        <v>2.753655970024488</v>
      </c>
      <c r="L323" s="24">
        <v>35</v>
      </c>
      <c r="M323" s="25" t="s">
        <v>41</v>
      </c>
      <c r="N323" s="25" t="s">
        <v>107</v>
      </c>
      <c r="O323" s="25">
        <v>4323.25</v>
      </c>
      <c r="P323" s="25">
        <v>212.6</v>
      </c>
      <c r="Q323" s="26">
        <f t="shared" si="31"/>
        <v>4.9175967154339908</v>
      </c>
      <c r="R323" s="27">
        <v>84</v>
      </c>
      <c r="S323" s="26">
        <f t="shared" si="32"/>
        <v>1.9429827097669576</v>
      </c>
      <c r="T323" s="27">
        <v>128.6</v>
      </c>
      <c r="U323" s="46">
        <f t="shared" si="33"/>
        <v>2.9746140056670329</v>
      </c>
      <c r="V323" s="49">
        <f t="shared" si="34"/>
        <v>0.10979232698214592</v>
      </c>
    </row>
    <row r="324" spans="1:22" hidden="1" outlineLevel="2">
      <c r="A324" s="1" t="s">
        <v>40</v>
      </c>
      <c r="B324" s="20" t="s">
        <v>41</v>
      </c>
      <c r="C324" s="20" t="s">
        <v>113</v>
      </c>
      <c r="D324" s="20" t="s">
        <v>108</v>
      </c>
      <c r="E324" s="21">
        <v>4801.5</v>
      </c>
      <c r="F324" s="21">
        <v>296.74888900000002</v>
      </c>
      <c r="G324" s="22">
        <f t="shared" si="28"/>
        <v>6.1803371654691244</v>
      </c>
      <c r="H324" s="23">
        <v>115</v>
      </c>
      <c r="I324" s="22">
        <f t="shared" si="29"/>
        <v>2.3950848693116735</v>
      </c>
      <c r="J324" s="23">
        <v>181.74888899999999</v>
      </c>
      <c r="K324" s="22">
        <f t="shared" si="30"/>
        <v>3.7852522961574504</v>
      </c>
      <c r="L324" s="24">
        <v>35</v>
      </c>
      <c r="M324" s="25" t="s">
        <v>41</v>
      </c>
      <c r="N324" s="25" t="s">
        <v>108</v>
      </c>
      <c r="O324" s="25">
        <v>4082.7</v>
      </c>
      <c r="P324" s="25">
        <v>252.13</v>
      </c>
      <c r="Q324" s="26">
        <f t="shared" si="31"/>
        <v>6.1755700884218783</v>
      </c>
      <c r="R324" s="27">
        <v>95.13</v>
      </c>
      <c r="S324" s="26">
        <f t="shared" si="32"/>
        <v>2.330075685208318</v>
      </c>
      <c r="T324" s="27">
        <v>157</v>
      </c>
      <c r="U324" s="46">
        <f t="shared" si="33"/>
        <v>3.8454944032135598</v>
      </c>
      <c r="V324" s="49">
        <f t="shared" si="34"/>
        <v>4.7670770472461044E-3</v>
      </c>
    </row>
    <row r="325" spans="1:22" hidden="1" outlineLevel="2">
      <c r="A325" s="1" t="s">
        <v>40</v>
      </c>
      <c r="B325" s="20" t="s">
        <v>41</v>
      </c>
      <c r="C325" s="20" t="s">
        <v>113</v>
      </c>
      <c r="D325" s="20" t="s">
        <v>109</v>
      </c>
      <c r="E325" s="21">
        <v>2866.1</v>
      </c>
      <c r="F325" s="21">
        <v>177.1</v>
      </c>
      <c r="G325" s="22">
        <f t="shared" si="28"/>
        <v>6.1791284323645375</v>
      </c>
      <c r="H325" s="23">
        <v>96.4</v>
      </c>
      <c r="I325" s="22">
        <f t="shared" si="29"/>
        <v>3.3634555667980881</v>
      </c>
      <c r="J325" s="23">
        <v>80.7</v>
      </c>
      <c r="K325" s="22">
        <f t="shared" si="30"/>
        <v>2.8156728655664494</v>
      </c>
      <c r="L325" s="24">
        <v>35</v>
      </c>
      <c r="M325" s="25" t="s">
        <v>41</v>
      </c>
      <c r="N325" s="25" t="s">
        <v>109</v>
      </c>
      <c r="O325" s="25">
        <v>2948.36</v>
      </c>
      <c r="P325" s="25">
        <v>320.95999999999998</v>
      </c>
      <c r="Q325" s="26">
        <f t="shared" si="31"/>
        <v>10.886051906822773</v>
      </c>
      <c r="R325" s="27">
        <v>81</v>
      </c>
      <c r="S325" s="26">
        <f t="shared" si="32"/>
        <v>2.7472900188579414</v>
      </c>
      <c r="T325" s="27">
        <v>239.96</v>
      </c>
      <c r="U325" s="46">
        <f t="shared" si="33"/>
        <v>8.1387618879648347</v>
      </c>
      <c r="V325" s="49">
        <f t="shared" si="34"/>
        <v>-4.706923474458236</v>
      </c>
    </row>
    <row r="326" spans="1:22" hidden="1" outlineLevel="2">
      <c r="A326" s="1">
        <v>35</v>
      </c>
      <c r="B326" s="29" t="s">
        <v>41</v>
      </c>
      <c r="C326" s="20" t="s">
        <v>113</v>
      </c>
      <c r="D326" s="29" t="s">
        <v>110</v>
      </c>
      <c r="E326" s="21">
        <v>0</v>
      </c>
      <c r="F326" s="21">
        <v>0</v>
      </c>
      <c r="G326" s="22">
        <v>0</v>
      </c>
      <c r="H326" s="23">
        <v>0</v>
      </c>
      <c r="I326" s="22">
        <v>0</v>
      </c>
      <c r="J326" s="23">
        <v>0</v>
      </c>
      <c r="K326" s="22">
        <v>0</v>
      </c>
      <c r="L326" s="24">
        <v>35</v>
      </c>
      <c r="M326" s="25" t="s">
        <v>41</v>
      </c>
      <c r="N326" s="25" t="s">
        <v>110</v>
      </c>
      <c r="O326" s="25">
        <v>113</v>
      </c>
      <c r="P326" s="25">
        <v>0</v>
      </c>
      <c r="Q326" s="26">
        <f t="shared" si="31"/>
        <v>0</v>
      </c>
      <c r="R326" s="27">
        <v>0</v>
      </c>
      <c r="S326" s="26">
        <f t="shared" si="32"/>
        <v>0</v>
      </c>
      <c r="T326" s="27">
        <v>0</v>
      </c>
      <c r="U326" s="46">
        <f t="shared" si="33"/>
        <v>0</v>
      </c>
      <c r="V326" s="49">
        <f t="shared" si="34"/>
        <v>0</v>
      </c>
    </row>
    <row r="327" spans="1:22" outlineLevel="1" collapsed="1">
      <c r="B327" s="31" t="s">
        <v>161</v>
      </c>
      <c r="C327" s="29" t="s">
        <v>113</v>
      </c>
      <c r="D327" s="29"/>
      <c r="E327" s="21">
        <f>SUBTOTAL(9,E320:E326)</f>
        <v>16564.91</v>
      </c>
      <c r="F327" s="21">
        <f>SUBTOTAL(9,F320:F326)</f>
        <v>1051.9388889999998</v>
      </c>
      <c r="G327" s="22">
        <f t="shared" si="28"/>
        <v>6.3504050972809374</v>
      </c>
      <c r="H327" s="23">
        <f>SUBTOTAL(9,H320:H326)</f>
        <v>447.93999999999994</v>
      </c>
      <c r="I327" s="22">
        <f t="shared" si="29"/>
        <v>2.704149916902657</v>
      </c>
      <c r="J327" s="23">
        <f>SUBTOTAL(9,J320:J326)</f>
        <v>603.99888900000008</v>
      </c>
      <c r="K327" s="22">
        <f t="shared" si="30"/>
        <v>3.6462551803782821</v>
      </c>
      <c r="L327" s="24"/>
      <c r="M327" s="25"/>
      <c r="N327" s="25"/>
      <c r="O327" s="25">
        <f>SUBTOTAL(9,O320:O326)</f>
        <v>14175.11</v>
      </c>
      <c r="P327" s="25">
        <f>SUBTOTAL(9,P320:P326)</f>
        <v>1077.1600000000001</v>
      </c>
      <c r="Q327" s="26">
        <f t="shared" si="31"/>
        <v>7.5989533767286472</v>
      </c>
      <c r="R327" s="27">
        <f>SUBTOTAL(9,R320:R326)</f>
        <v>351.5</v>
      </c>
      <c r="S327" s="26">
        <f t="shared" si="32"/>
        <v>2.4796985702403718</v>
      </c>
      <c r="T327" s="27">
        <f>SUBTOTAL(9,T320:T326)</f>
        <v>725.66</v>
      </c>
      <c r="U327" s="46">
        <f t="shared" si="33"/>
        <v>5.1192548064882741</v>
      </c>
      <c r="V327" s="49">
        <f t="shared" si="34"/>
        <v>-1.2485482794477099</v>
      </c>
    </row>
    <row r="328" spans="1:22" hidden="1" outlineLevel="2">
      <c r="A328" s="1" t="s">
        <v>90</v>
      </c>
      <c r="B328" s="20" t="s">
        <v>91</v>
      </c>
      <c r="C328" s="20" t="s">
        <v>113</v>
      </c>
      <c r="D328" s="20" t="s">
        <v>104</v>
      </c>
      <c r="E328" s="21">
        <v>258</v>
      </c>
      <c r="F328" s="21">
        <v>14</v>
      </c>
      <c r="G328" s="22">
        <f t="shared" si="28"/>
        <v>5.4263565891472867</v>
      </c>
      <c r="H328" s="23">
        <v>14</v>
      </c>
      <c r="I328" s="22">
        <f t="shared" si="29"/>
        <v>5.4263565891472867</v>
      </c>
      <c r="J328" s="23">
        <v>0</v>
      </c>
      <c r="K328" s="22">
        <f t="shared" si="30"/>
        <v>0</v>
      </c>
      <c r="L328" s="24">
        <v>80</v>
      </c>
      <c r="M328" s="25" t="s">
        <v>91</v>
      </c>
      <c r="N328" s="25" t="s">
        <v>104</v>
      </c>
      <c r="O328" s="25">
        <v>108</v>
      </c>
      <c r="P328" s="25">
        <v>12</v>
      </c>
      <c r="Q328" s="26">
        <f t="shared" si="31"/>
        <v>11.111111111111111</v>
      </c>
      <c r="R328" s="27">
        <v>12</v>
      </c>
      <c r="S328" s="26">
        <f t="shared" si="32"/>
        <v>11.111111111111111</v>
      </c>
      <c r="T328" s="27">
        <v>0</v>
      </c>
      <c r="U328" s="46">
        <f t="shared" si="33"/>
        <v>0</v>
      </c>
      <c r="V328" s="49">
        <f t="shared" si="34"/>
        <v>-5.684754521963824</v>
      </c>
    </row>
    <row r="329" spans="1:22" hidden="1" outlineLevel="2">
      <c r="A329" s="1" t="s">
        <v>90</v>
      </c>
      <c r="B329" s="20" t="s">
        <v>91</v>
      </c>
      <c r="C329" s="20" t="s">
        <v>113</v>
      </c>
      <c r="D329" s="20" t="s">
        <v>105</v>
      </c>
      <c r="E329" s="21">
        <v>2529</v>
      </c>
      <c r="F329" s="21">
        <v>187.2</v>
      </c>
      <c r="G329" s="22">
        <f t="shared" si="28"/>
        <v>7.4021352313167261</v>
      </c>
      <c r="H329" s="23">
        <v>104.4</v>
      </c>
      <c r="I329" s="22">
        <f t="shared" si="29"/>
        <v>4.1281138790035588</v>
      </c>
      <c r="J329" s="23">
        <v>82.8</v>
      </c>
      <c r="K329" s="22">
        <f t="shared" si="30"/>
        <v>3.2740213523131674</v>
      </c>
      <c r="L329" s="24">
        <v>80</v>
      </c>
      <c r="M329" s="25" t="s">
        <v>91</v>
      </c>
      <c r="N329" s="25" t="s">
        <v>105</v>
      </c>
      <c r="O329" s="25">
        <v>2045.2</v>
      </c>
      <c r="P329" s="25">
        <v>215.1</v>
      </c>
      <c r="Q329" s="26">
        <f t="shared" si="31"/>
        <v>10.517308820653236</v>
      </c>
      <c r="R329" s="27">
        <v>104.2</v>
      </c>
      <c r="S329" s="26">
        <f t="shared" si="32"/>
        <v>5.0948562487776252</v>
      </c>
      <c r="T329" s="27">
        <v>110.9</v>
      </c>
      <c r="U329" s="46">
        <f t="shared" si="33"/>
        <v>5.4224525718756107</v>
      </c>
      <c r="V329" s="49">
        <f t="shared" si="34"/>
        <v>-3.1151735893365098</v>
      </c>
    </row>
    <row r="330" spans="1:22" hidden="1" outlineLevel="2">
      <c r="A330" s="1" t="s">
        <v>90</v>
      </c>
      <c r="B330" s="20" t="s">
        <v>91</v>
      </c>
      <c r="C330" s="20" t="s">
        <v>113</v>
      </c>
      <c r="D330" s="20" t="s">
        <v>106</v>
      </c>
      <c r="E330" s="21">
        <v>7593</v>
      </c>
      <c r="F330" s="21">
        <v>488.5</v>
      </c>
      <c r="G330" s="22">
        <f t="shared" ref="G330:G344" si="35">F330*100/E330</f>
        <v>6.4335572237587249</v>
      </c>
      <c r="H330" s="23">
        <v>270.8</v>
      </c>
      <c r="I330" s="22">
        <f t="shared" ref="I330:I344" si="36">H330*100/E330</f>
        <v>3.5664427762412747</v>
      </c>
      <c r="J330" s="23">
        <v>217.7</v>
      </c>
      <c r="K330" s="22">
        <f t="shared" ref="K330:K344" si="37">J330*100/E330</f>
        <v>2.8671144475174501</v>
      </c>
      <c r="L330" s="24">
        <v>80</v>
      </c>
      <c r="M330" s="25" t="s">
        <v>91</v>
      </c>
      <c r="N330" s="25" t="s">
        <v>106</v>
      </c>
      <c r="O330" s="25">
        <v>6396</v>
      </c>
      <c r="P330" s="25">
        <v>440.6</v>
      </c>
      <c r="Q330" s="26">
        <f t="shared" ref="Q330:Q344" si="38">P330*100/O330</f>
        <v>6.8886804252657914</v>
      </c>
      <c r="R330" s="27">
        <v>210.7</v>
      </c>
      <c r="S330" s="26">
        <f t="shared" ref="S330:S344" si="39">R330*100/O330</f>
        <v>3.2942464040025015</v>
      </c>
      <c r="T330" s="27">
        <v>229.9</v>
      </c>
      <c r="U330" s="46">
        <f t="shared" ref="U330:U344" si="40">T330*100/O330</f>
        <v>3.5944340212632895</v>
      </c>
      <c r="V330" s="49">
        <f t="shared" ref="V330:V344" si="41">G330-Q330</f>
        <v>-0.45512320150706653</v>
      </c>
    </row>
    <row r="331" spans="1:22" hidden="1" outlineLevel="2">
      <c r="A331" s="1" t="s">
        <v>90</v>
      </c>
      <c r="B331" s="20" t="s">
        <v>91</v>
      </c>
      <c r="C331" s="20" t="s">
        <v>113</v>
      </c>
      <c r="D331" s="20" t="s">
        <v>107</v>
      </c>
      <c r="E331" s="21">
        <v>9718.69</v>
      </c>
      <c r="F331" s="21">
        <v>915.9</v>
      </c>
      <c r="G331" s="22">
        <f t="shared" si="35"/>
        <v>9.4241096279436825</v>
      </c>
      <c r="H331" s="23">
        <v>373.5</v>
      </c>
      <c r="I331" s="22">
        <f t="shared" si="36"/>
        <v>3.843110542676019</v>
      </c>
      <c r="J331" s="23">
        <v>542.4</v>
      </c>
      <c r="K331" s="22">
        <f t="shared" si="37"/>
        <v>5.5809990852676643</v>
      </c>
      <c r="L331" s="24">
        <v>80</v>
      </c>
      <c r="M331" s="25" t="s">
        <v>91</v>
      </c>
      <c r="N331" s="25" t="s">
        <v>107</v>
      </c>
      <c r="O331" s="25">
        <v>8537.4</v>
      </c>
      <c r="P331" s="25">
        <v>824.5</v>
      </c>
      <c r="Q331" s="26">
        <f t="shared" si="38"/>
        <v>9.6575069693349267</v>
      </c>
      <c r="R331" s="27">
        <v>285.89999999999998</v>
      </c>
      <c r="S331" s="26">
        <f t="shared" si="39"/>
        <v>3.3487947150186237</v>
      </c>
      <c r="T331" s="27">
        <v>538.6</v>
      </c>
      <c r="U331" s="46">
        <f t="shared" si="40"/>
        <v>6.308712254316303</v>
      </c>
      <c r="V331" s="49">
        <f t="shared" si="41"/>
        <v>-0.23339734139124424</v>
      </c>
    </row>
    <row r="332" spans="1:22" hidden="1" outlineLevel="2">
      <c r="A332" s="1" t="s">
        <v>90</v>
      </c>
      <c r="B332" s="20" t="s">
        <v>91</v>
      </c>
      <c r="C332" s="20" t="s">
        <v>113</v>
      </c>
      <c r="D332" s="20" t="s">
        <v>108</v>
      </c>
      <c r="E332" s="21">
        <v>10490.31</v>
      </c>
      <c r="F332" s="21">
        <v>908.6</v>
      </c>
      <c r="G332" s="22">
        <f t="shared" si="35"/>
        <v>8.6613265003608095</v>
      </c>
      <c r="H332" s="23">
        <v>320.10000000000002</v>
      </c>
      <c r="I332" s="22">
        <f t="shared" si="36"/>
        <v>3.0513874232506004</v>
      </c>
      <c r="J332" s="23">
        <v>588.5</v>
      </c>
      <c r="K332" s="22">
        <f t="shared" si="37"/>
        <v>5.6099390771102096</v>
      </c>
      <c r="L332" s="24">
        <v>80</v>
      </c>
      <c r="M332" s="25" t="s">
        <v>91</v>
      </c>
      <c r="N332" s="25" t="s">
        <v>108</v>
      </c>
      <c r="O332" s="25">
        <v>9970.2999999999993</v>
      </c>
      <c r="P332" s="25">
        <v>613.29999999999995</v>
      </c>
      <c r="Q332" s="26">
        <f t="shared" si="38"/>
        <v>6.1512692697311007</v>
      </c>
      <c r="R332" s="27">
        <v>276.60000000000002</v>
      </c>
      <c r="S332" s="26">
        <f t="shared" si="39"/>
        <v>2.7742394912891295</v>
      </c>
      <c r="T332" s="27">
        <v>336.7</v>
      </c>
      <c r="U332" s="46">
        <f t="shared" si="40"/>
        <v>3.3770297784419729</v>
      </c>
      <c r="V332" s="49">
        <f t="shared" si="41"/>
        <v>2.5100572306297089</v>
      </c>
    </row>
    <row r="333" spans="1:22" hidden="1" outlineLevel="2">
      <c r="A333" s="1" t="s">
        <v>90</v>
      </c>
      <c r="B333" s="20" t="s">
        <v>91</v>
      </c>
      <c r="C333" s="20" t="s">
        <v>113</v>
      </c>
      <c r="D333" s="20" t="s">
        <v>109</v>
      </c>
      <c r="E333" s="21">
        <v>5868.18</v>
      </c>
      <c r="F333" s="21">
        <v>583.4</v>
      </c>
      <c r="G333" s="22">
        <f t="shared" si="35"/>
        <v>9.9417536612714663</v>
      </c>
      <c r="H333" s="23">
        <v>219.2</v>
      </c>
      <c r="I333" s="22">
        <f t="shared" si="36"/>
        <v>3.7354000729357311</v>
      </c>
      <c r="J333" s="23">
        <v>364.2</v>
      </c>
      <c r="K333" s="22">
        <f t="shared" si="37"/>
        <v>6.2063535883357357</v>
      </c>
      <c r="L333" s="24">
        <v>80</v>
      </c>
      <c r="M333" s="25" t="s">
        <v>91</v>
      </c>
      <c r="N333" s="25" t="s">
        <v>109</v>
      </c>
      <c r="O333" s="25">
        <v>6361.43</v>
      </c>
      <c r="P333" s="25">
        <v>671.96</v>
      </c>
      <c r="Q333" s="26">
        <f t="shared" si="38"/>
        <v>10.563033783284576</v>
      </c>
      <c r="R333" s="27">
        <v>215.5</v>
      </c>
      <c r="S333" s="26">
        <f t="shared" si="39"/>
        <v>3.3876031018183017</v>
      </c>
      <c r="T333" s="27">
        <v>456.46</v>
      </c>
      <c r="U333" s="46">
        <f t="shared" si="40"/>
        <v>7.1754306814662741</v>
      </c>
      <c r="V333" s="49">
        <f t="shared" si="41"/>
        <v>-0.62128012201310945</v>
      </c>
    </row>
    <row r="334" spans="1:22" hidden="1" outlineLevel="2">
      <c r="A334" s="1" t="s">
        <v>90</v>
      </c>
      <c r="B334" s="20" t="s">
        <v>91</v>
      </c>
      <c r="C334" s="20" t="s">
        <v>113</v>
      </c>
      <c r="D334" s="20" t="s">
        <v>110</v>
      </c>
      <c r="E334" s="21">
        <v>0</v>
      </c>
      <c r="F334" s="21">
        <v>0</v>
      </c>
      <c r="G334" s="22">
        <v>0</v>
      </c>
      <c r="H334" s="23">
        <v>0</v>
      </c>
      <c r="I334" s="22">
        <v>0</v>
      </c>
      <c r="J334" s="23">
        <v>0</v>
      </c>
      <c r="K334" s="22">
        <v>0</v>
      </c>
      <c r="L334" s="24">
        <v>80</v>
      </c>
      <c r="M334" s="25" t="s">
        <v>91</v>
      </c>
      <c r="N334" s="25" t="s">
        <v>110</v>
      </c>
      <c r="O334" s="25">
        <v>137</v>
      </c>
      <c r="P334" s="25">
        <v>2</v>
      </c>
      <c r="Q334" s="26">
        <f t="shared" si="38"/>
        <v>1.4598540145985401</v>
      </c>
      <c r="R334" s="27">
        <v>2</v>
      </c>
      <c r="S334" s="26">
        <f t="shared" si="39"/>
        <v>1.4598540145985401</v>
      </c>
      <c r="T334" s="27">
        <v>0</v>
      </c>
      <c r="U334" s="46">
        <f t="shared" si="40"/>
        <v>0</v>
      </c>
      <c r="V334" s="49">
        <f t="shared" si="41"/>
        <v>-1.4598540145985401</v>
      </c>
    </row>
    <row r="335" spans="1:22" outlineLevel="1" collapsed="1">
      <c r="B335" s="28" t="s">
        <v>162</v>
      </c>
      <c r="C335" s="29" t="s">
        <v>113</v>
      </c>
      <c r="D335" s="20"/>
      <c r="E335" s="21">
        <f>SUBTOTAL(9,E328:E334)</f>
        <v>36457.18</v>
      </c>
      <c r="F335" s="21">
        <f>SUBTOTAL(9,F328:F334)</f>
        <v>3097.6</v>
      </c>
      <c r="G335" s="22">
        <f t="shared" si="35"/>
        <v>8.4965430677852751</v>
      </c>
      <c r="H335" s="23">
        <f>SUBTOTAL(9,H328:H334)</f>
        <v>1302.0000000000002</v>
      </c>
      <c r="I335" s="22">
        <f t="shared" si="36"/>
        <v>3.5713129759350566</v>
      </c>
      <c r="J335" s="23">
        <f>SUBTOTAL(9,J328:J334)</f>
        <v>1795.6000000000001</v>
      </c>
      <c r="K335" s="22">
        <f t="shared" si="37"/>
        <v>4.9252300918502199</v>
      </c>
      <c r="L335" s="24"/>
      <c r="M335" s="25"/>
      <c r="N335" s="25"/>
      <c r="O335" s="25">
        <f>SUBTOTAL(9,O328:O334)</f>
        <v>33555.33</v>
      </c>
      <c r="P335" s="25">
        <f>SUBTOTAL(9,P328:P334)</f>
        <v>2779.46</v>
      </c>
      <c r="Q335" s="26">
        <f t="shared" si="38"/>
        <v>8.2832146189591924</v>
      </c>
      <c r="R335" s="27">
        <f>SUBTOTAL(9,R328:R334)</f>
        <v>1106.9000000000001</v>
      </c>
      <c r="S335" s="26">
        <f t="shared" si="39"/>
        <v>3.298730782859236</v>
      </c>
      <c r="T335" s="27">
        <f>SUBTOTAL(9,T328:T334)</f>
        <v>1672.5600000000002</v>
      </c>
      <c r="U335" s="46">
        <f t="shared" si="40"/>
        <v>4.9844838360999582</v>
      </c>
      <c r="V335" s="49">
        <f t="shared" si="41"/>
        <v>0.21332844882608271</v>
      </c>
    </row>
    <row r="336" spans="1:22" hidden="1" outlineLevel="2">
      <c r="A336" s="1" t="s">
        <v>92</v>
      </c>
      <c r="B336" s="20" t="s">
        <v>93</v>
      </c>
      <c r="C336" s="20" t="s">
        <v>113</v>
      </c>
      <c r="D336" s="20" t="s">
        <v>104</v>
      </c>
      <c r="E336" s="21">
        <v>0</v>
      </c>
      <c r="F336" s="21">
        <v>0</v>
      </c>
      <c r="G336" s="22">
        <v>0</v>
      </c>
      <c r="H336" s="23">
        <v>0</v>
      </c>
      <c r="I336" s="22">
        <v>0</v>
      </c>
      <c r="J336" s="23">
        <v>0</v>
      </c>
      <c r="K336" s="22">
        <v>0</v>
      </c>
      <c r="L336" s="24">
        <v>83</v>
      </c>
      <c r="M336" s="25" t="s">
        <v>93</v>
      </c>
      <c r="N336" s="25" t="s">
        <v>104</v>
      </c>
      <c r="O336" s="25">
        <v>0</v>
      </c>
      <c r="P336" s="25">
        <v>0</v>
      </c>
      <c r="Q336" s="26">
        <v>0</v>
      </c>
      <c r="R336" s="27">
        <v>0</v>
      </c>
      <c r="S336" s="26">
        <v>0</v>
      </c>
      <c r="T336" s="27">
        <v>0</v>
      </c>
      <c r="U336" s="46">
        <v>0</v>
      </c>
      <c r="V336" s="49">
        <f t="shared" si="41"/>
        <v>0</v>
      </c>
    </row>
    <row r="337" spans="1:22" hidden="1" outlineLevel="2">
      <c r="A337" s="1" t="s">
        <v>92</v>
      </c>
      <c r="B337" s="20" t="s">
        <v>93</v>
      </c>
      <c r="C337" s="20" t="s">
        <v>113</v>
      </c>
      <c r="D337" s="20" t="s">
        <v>105</v>
      </c>
      <c r="E337" s="21">
        <v>4009.42</v>
      </c>
      <c r="F337" s="21">
        <v>341.631122</v>
      </c>
      <c r="G337" s="22">
        <f t="shared" si="35"/>
        <v>8.5207117737727653</v>
      </c>
      <c r="H337" s="23">
        <v>90.999600000000001</v>
      </c>
      <c r="I337" s="22">
        <f t="shared" si="36"/>
        <v>2.269644986057834</v>
      </c>
      <c r="J337" s="23">
        <v>250.63152199999999</v>
      </c>
      <c r="K337" s="22">
        <f t="shared" si="37"/>
        <v>6.2510667877149313</v>
      </c>
      <c r="L337" s="24">
        <v>83</v>
      </c>
      <c r="M337" s="25" t="s">
        <v>93</v>
      </c>
      <c r="N337" s="25" t="s">
        <v>105</v>
      </c>
      <c r="O337" s="25">
        <v>2595.44</v>
      </c>
      <c r="P337" s="25">
        <v>167.41</v>
      </c>
      <c r="Q337" s="26">
        <f t="shared" si="38"/>
        <v>6.4501587399439018</v>
      </c>
      <c r="R337" s="27">
        <v>99.01</v>
      </c>
      <c r="S337" s="26">
        <f t="shared" si="39"/>
        <v>3.8147674382763617</v>
      </c>
      <c r="T337" s="27">
        <v>68.400000000000006</v>
      </c>
      <c r="U337" s="46">
        <f t="shared" si="40"/>
        <v>2.6353913016675401</v>
      </c>
      <c r="V337" s="49">
        <f t="shared" si="41"/>
        <v>2.0705530338288636</v>
      </c>
    </row>
    <row r="338" spans="1:22" hidden="1" outlineLevel="2">
      <c r="A338" s="1" t="s">
        <v>92</v>
      </c>
      <c r="B338" s="20" t="s">
        <v>93</v>
      </c>
      <c r="C338" s="20" t="s">
        <v>113</v>
      </c>
      <c r="D338" s="20" t="s">
        <v>106</v>
      </c>
      <c r="E338" s="21">
        <v>13056.34</v>
      </c>
      <c r="F338" s="21">
        <v>1045.621054</v>
      </c>
      <c r="G338" s="22">
        <f t="shared" si="35"/>
        <v>8.0085311350654163</v>
      </c>
      <c r="H338" s="23">
        <v>413.62</v>
      </c>
      <c r="I338" s="22">
        <f t="shared" si="36"/>
        <v>3.1679628441048564</v>
      </c>
      <c r="J338" s="23">
        <v>632.00105399999995</v>
      </c>
      <c r="K338" s="22">
        <f t="shared" si="37"/>
        <v>4.8405682909605598</v>
      </c>
      <c r="L338" s="24">
        <v>83</v>
      </c>
      <c r="M338" s="25" t="s">
        <v>93</v>
      </c>
      <c r="N338" s="25" t="s">
        <v>106</v>
      </c>
      <c r="O338" s="25">
        <v>11497.62</v>
      </c>
      <c r="P338" s="25">
        <v>869.67</v>
      </c>
      <c r="Q338" s="26">
        <f t="shared" si="38"/>
        <v>7.5639132272592065</v>
      </c>
      <c r="R338" s="27">
        <v>396.92</v>
      </c>
      <c r="S338" s="26">
        <f t="shared" si="39"/>
        <v>3.4521927146661655</v>
      </c>
      <c r="T338" s="27">
        <v>472.75</v>
      </c>
      <c r="U338" s="46">
        <f t="shared" si="40"/>
        <v>4.1117205125930409</v>
      </c>
      <c r="V338" s="49">
        <f t="shared" si="41"/>
        <v>0.4446179078062098</v>
      </c>
    </row>
    <row r="339" spans="1:22" hidden="1" outlineLevel="2">
      <c r="A339" s="1" t="s">
        <v>92</v>
      </c>
      <c r="B339" s="20" t="s">
        <v>93</v>
      </c>
      <c r="C339" s="20" t="s">
        <v>113</v>
      </c>
      <c r="D339" s="20" t="s">
        <v>107</v>
      </c>
      <c r="E339" s="21">
        <v>13955.09</v>
      </c>
      <c r="F339" s="21">
        <v>1286.7520219999999</v>
      </c>
      <c r="G339" s="22">
        <f t="shared" si="35"/>
        <v>9.2206644457327034</v>
      </c>
      <c r="H339" s="23">
        <v>560.2645</v>
      </c>
      <c r="I339" s="22">
        <f t="shared" si="36"/>
        <v>4.014768088202942</v>
      </c>
      <c r="J339" s="23">
        <v>726.48752200000001</v>
      </c>
      <c r="K339" s="22">
        <f t="shared" si="37"/>
        <v>5.2058963575297614</v>
      </c>
      <c r="L339" s="24">
        <v>83</v>
      </c>
      <c r="M339" s="25" t="s">
        <v>93</v>
      </c>
      <c r="N339" s="25" t="s">
        <v>107</v>
      </c>
      <c r="O339" s="25">
        <v>12679.34</v>
      </c>
      <c r="P339" s="25">
        <v>1061.27</v>
      </c>
      <c r="Q339" s="26">
        <f t="shared" si="38"/>
        <v>8.3700728902293022</v>
      </c>
      <c r="R339" s="27">
        <v>497.83</v>
      </c>
      <c r="S339" s="26">
        <f t="shared" si="39"/>
        <v>3.9263084671599624</v>
      </c>
      <c r="T339" s="27">
        <v>563.44000000000005</v>
      </c>
      <c r="U339" s="46">
        <f t="shared" si="40"/>
        <v>4.4437644230693403</v>
      </c>
      <c r="V339" s="49">
        <f t="shared" si="41"/>
        <v>0.85059155550340115</v>
      </c>
    </row>
    <row r="340" spans="1:22" hidden="1" outlineLevel="2">
      <c r="A340" s="1" t="s">
        <v>92</v>
      </c>
      <c r="B340" s="20" t="s">
        <v>93</v>
      </c>
      <c r="C340" s="20" t="s">
        <v>113</v>
      </c>
      <c r="D340" s="20" t="s">
        <v>108</v>
      </c>
      <c r="E340" s="21">
        <v>12245.29</v>
      </c>
      <c r="F340" s="21">
        <v>1067.9195999999999</v>
      </c>
      <c r="G340" s="22">
        <f t="shared" si="35"/>
        <v>8.7210641805951497</v>
      </c>
      <c r="H340" s="23">
        <v>432.1748</v>
      </c>
      <c r="I340" s="22">
        <f t="shared" si="36"/>
        <v>3.5293145364462579</v>
      </c>
      <c r="J340" s="23">
        <v>635.74480000000005</v>
      </c>
      <c r="K340" s="22">
        <f t="shared" si="37"/>
        <v>5.1917496441488931</v>
      </c>
      <c r="L340" s="24">
        <v>83</v>
      </c>
      <c r="M340" s="25" t="s">
        <v>93</v>
      </c>
      <c r="N340" s="25" t="s">
        <v>108</v>
      </c>
      <c r="O340" s="25">
        <v>11241.19</v>
      </c>
      <c r="P340" s="25">
        <v>1184.4100000000001</v>
      </c>
      <c r="Q340" s="26">
        <f t="shared" si="38"/>
        <v>10.536340013824161</v>
      </c>
      <c r="R340" s="27">
        <v>457.72</v>
      </c>
      <c r="S340" s="26">
        <f t="shared" si="39"/>
        <v>4.0718109025823779</v>
      </c>
      <c r="T340" s="27">
        <v>726.7</v>
      </c>
      <c r="U340" s="46">
        <f t="shared" si="40"/>
        <v>6.4646180697951019</v>
      </c>
      <c r="V340" s="49">
        <f t="shared" si="41"/>
        <v>-1.8152758332290109</v>
      </c>
    </row>
    <row r="341" spans="1:22" hidden="1" outlineLevel="2">
      <c r="A341" s="1" t="s">
        <v>92</v>
      </c>
      <c r="B341" s="20" t="s">
        <v>93</v>
      </c>
      <c r="C341" s="20" t="s">
        <v>113</v>
      </c>
      <c r="D341" s="20" t="s">
        <v>109</v>
      </c>
      <c r="E341" s="21">
        <v>5820.9</v>
      </c>
      <c r="F341" s="21">
        <v>796.98648800000001</v>
      </c>
      <c r="G341" s="22">
        <f t="shared" si="35"/>
        <v>13.691808620660035</v>
      </c>
      <c r="H341" s="23">
        <v>264.191326</v>
      </c>
      <c r="I341" s="22">
        <f t="shared" si="36"/>
        <v>4.5386680066656364</v>
      </c>
      <c r="J341" s="23">
        <v>532.795162</v>
      </c>
      <c r="K341" s="22">
        <f t="shared" si="37"/>
        <v>9.1531406139943989</v>
      </c>
      <c r="L341" s="24">
        <v>83</v>
      </c>
      <c r="M341" s="25" t="s">
        <v>93</v>
      </c>
      <c r="N341" s="25" t="s">
        <v>109</v>
      </c>
      <c r="O341" s="25">
        <v>6108.93</v>
      </c>
      <c r="P341" s="25">
        <v>707.33</v>
      </c>
      <c r="Q341" s="26">
        <f t="shared" si="38"/>
        <v>11.578623425051523</v>
      </c>
      <c r="R341" s="27">
        <v>265.77</v>
      </c>
      <c r="S341" s="26">
        <f t="shared" si="39"/>
        <v>4.3505163752080964</v>
      </c>
      <c r="T341" s="27">
        <v>441.56</v>
      </c>
      <c r="U341" s="46">
        <f t="shared" si="40"/>
        <v>7.2281070498434259</v>
      </c>
      <c r="V341" s="49">
        <f t="shared" si="41"/>
        <v>2.1131851956085121</v>
      </c>
    </row>
    <row r="342" spans="1:22" hidden="1" outlineLevel="2">
      <c r="A342" s="1" t="s">
        <v>92</v>
      </c>
      <c r="B342" s="20" t="s">
        <v>93</v>
      </c>
      <c r="C342" s="20" t="s">
        <v>113</v>
      </c>
      <c r="D342" s="20" t="s">
        <v>110</v>
      </c>
      <c r="E342" s="21">
        <v>168.5</v>
      </c>
      <c r="F342" s="21">
        <v>9</v>
      </c>
      <c r="G342" s="22">
        <f t="shared" si="35"/>
        <v>5.3412462908011866</v>
      </c>
      <c r="H342" s="23">
        <v>9</v>
      </c>
      <c r="I342" s="22">
        <f t="shared" si="36"/>
        <v>5.3412462908011866</v>
      </c>
      <c r="J342" s="23">
        <v>0</v>
      </c>
      <c r="K342" s="22">
        <f t="shared" si="37"/>
        <v>0</v>
      </c>
      <c r="L342" s="24">
        <v>83</v>
      </c>
      <c r="M342" s="25" t="s">
        <v>93</v>
      </c>
      <c r="N342" s="25" t="s">
        <v>110</v>
      </c>
      <c r="O342" s="25">
        <v>389.34</v>
      </c>
      <c r="P342" s="25">
        <v>21.72</v>
      </c>
      <c r="Q342" s="26">
        <f t="shared" si="38"/>
        <v>5.5786715980890742</v>
      </c>
      <c r="R342" s="27">
        <v>9.7200000000000006</v>
      </c>
      <c r="S342" s="26">
        <f t="shared" si="39"/>
        <v>2.4965325936199729</v>
      </c>
      <c r="T342" s="27">
        <v>12</v>
      </c>
      <c r="U342" s="46">
        <f t="shared" si="40"/>
        <v>3.0821390044691017</v>
      </c>
      <c r="V342" s="49">
        <f t="shared" si="41"/>
        <v>-0.23742530728788758</v>
      </c>
    </row>
    <row r="343" spans="1:22" outlineLevel="1" collapsed="1">
      <c r="B343" s="28" t="s">
        <v>163</v>
      </c>
      <c r="C343" s="29" t="s">
        <v>113</v>
      </c>
      <c r="D343" s="20"/>
      <c r="E343" s="21">
        <f>SUBTOTAL(9,E336:E342)</f>
        <v>49255.54</v>
      </c>
      <c r="F343" s="21">
        <f>SUBTOTAL(9,F336:F342)</f>
        <v>4547.9102860000003</v>
      </c>
      <c r="G343" s="22">
        <f t="shared" si="35"/>
        <v>9.2332969773552378</v>
      </c>
      <c r="H343" s="23">
        <f>SUBTOTAL(9,H336:H342)</f>
        <v>1770.2502260000001</v>
      </c>
      <c r="I343" s="22">
        <f t="shared" si="36"/>
        <v>3.5940124217499192</v>
      </c>
      <c r="J343" s="23">
        <f>SUBTOTAL(9,J336:J342)</f>
        <v>2777.6600599999997</v>
      </c>
      <c r="K343" s="22">
        <f t="shared" si="37"/>
        <v>5.6392845556053182</v>
      </c>
      <c r="L343" s="24"/>
      <c r="M343" s="25"/>
      <c r="N343" s="25"/>
      <c r="O343" s="25">
        <f>SUBTOTAL(9,O336:O342)</f>
        <v>44511.86</v>
      </c>
      <c r="P343" s="25">
        <f>SUBTOTAL(9,P336:P342)</f>
        <v>4011.81</v>
      </c>
      <c r="Q343" s="26">
        <f t="shared" si="38"/>
        <v>9.0129012806923825</v>
      </c>
      <c r="R343" s="27">
        <f>SUBTOTAL(9,R336:R342)</f>
        <v>1726.97</v>
      </c>
      <c r="S343" s="26">
        <f t="shared" si="39"/>
        <v>3.8797974292694128</v>
      </c>
      <c r="T343" s="27">
        <f>SUBTOTAL(9,T336:T342)</f>
        <v>2284.8500000000004</v>
      </c>
      <c r="U343" s="46">
        <f t="shared" si="40"/>
        <v>5.1331263173455346</v>
      </c>
      <c r="V343" s="49">
        <f t="shared" si="41"/>
        <v>0.2203956966628553</v>
      </c>
    </row>
    <row r="344" spans="1:22">
      <c r="B344" s="28" t="s">
        <v>116</v>
      </c>
      <c r="C344" s="20"/>
      <c r="D344" s="20"/>
      <c r="E344" s="21">
        <f>SUBTOTAL(9,E3:E342)</f>
        <v>2252302.2399999993</v>
      </c>
      <c r="F344" s="21">
        <f>SUBTOTAL(9,F3:F342)</f>
        <v>196811.18586499998</v>
      </c>
      <c r="G344" s="39">
        <f t="shared" si="35"/>
        <v>8.7382227113977393</v>
      </c>
      <c r="H344" s="40">
        <f>SUBTOTAL(9,H3:H342)</f>
        <v>67887.231501999981</v>
      </c>
      <c r="I344" s="39">
        <f t="shared" si="36"/>
        <v>3.0141261814844178</v>
      </c>
      <c r="J344" s="40">
        <f>SUBTOTAL(9,J3:J342)</f>
        <v>128923.95436300003</v>
      </c>
      <c r="K344" s="39">
        <f t="shared" si="37"/>
        <v>5.7240965299133242</v>
      </c>
      <c r="L344" s="41"/>
      <c r="M344" s="42"/>
      <c r="N344" s="42"/>
      <c r="O344" s="42">
        <f>SUBTOTAL(9,O3:O342)</f>
        <v>2055842.2599999995</v>
      </c>
      <c r="P344" s="42">
        <f>SUBTOTAL(9,P3:P342)</f>
        <v>186283.27000000005</v>
      </c>
      <c r="Q344" s="43">
        <f t="shared" si="38"/>
        <v>9.0611655195763934</v>
      </c>
      <c r="R344" s="44">
        <f>SUBTOTAL(9,R3:R342)</f>
        <v>66715.429999999964</v>
      </c>
      <c r="S344" s="43">
        <f t="shared" si="39"/>
        <v>3.2451628852108518</v>
      </c>
      <c r="T344" s="44">
        <f>SUBTOTAL(9,T3:T342)</f>
        <v>119567.79000000007</v>
      </c>
      <c r="U344" s="47">
        <f t="shared" si="40"/>
        <v>5.8160002022723329</v>
      </c>
      <c r="V344" s="49">
        <f t="shared" si="41"/>
        <v>-0.32294280817865406</v>
      </c>
    </row>
    <row r="345" spans="1:22">
      <c r="G345" s="34"/>
      <c r="H345" s="35"/>
      <c r="I345" s="34"/>
      <c r="J345" s="35"/>
      <c r="K345" s="34"/>
      <c r="L345" s="36"/>
      <c r="M345" s="35"/>
      <c r="N345" s="35"/>
      <c r="O345" s="35"/>
      <c r="P345" s="35"/>
      <c r="Q345" s="34"/>
      <c r="R345" s="35"/>
      <c r="S345" s="34"/>
      <c r="T345" s="35"/>
      <c r="U345" s="34"/>
      <c r="V345" s="9"/>
    </row>
    <row r="346" spans="1:22">
      <c r="G346" s="34"/>
      <c r="H346" s="35"/>
      <c r="I346" s="34"/>
      <c r="J346" s="35"/>
      <c r="K346" s="34"/>
      <c r="L346" s="36"/>
      <c r="M346" s="35"/>
      <c r="N346" s="35"/>
      <c r="O346" s="35"/>
      <c r="P346" s="35"/>
      <c r="Q346" s="34"/>
      <c r="R346" s="35"/>
      <c r="S346" s="34"/>
      <c r="T346" s="35"/>
      <c r="U346" s="34"/>
      <c r="V346" s="9"/>
    </row>
    <row r="347" spans="1:22">
      <c r="G347" s="34"/>
      <c r="H347" s="35"/>
      <c r="I347" s="34"/>
      <c r="J347" s="35"/>
      <c r="K347" s="34"/>
      <c r="L347" s="36"/>
      <c r="M347" s="35"/>
      <c r="N347" s="35"/>
      <c r="O347" s="35"/>
      <c r="P347" s="35"/>
      <c r="Q347" s="34"/>
      <c r="R347" s="35"/>
      <c r="S347" s="34"/>
      <c r="T347" s="35"/>
      <c r="U347" s="34"/>
      <c r="V347" s="9"/>
    </row>
    <row r="348" spans="1:22">
      <c r="G348" s="34"/>
      <c r="H348" s="35"/>
      <c r="I348" s="34"/>
      <c r="J348" s="35"/>
      <c r="K348" s="34"/>
      <c r="L348" s="36"/>
      <c r="M348" s="35"/>
      <c r="N348" s="35"/>
      <c r="O348" s="35"/>
      <c r="P348" s="35"/>
      <c r="Q348" s="34"/>
      <c r="R348" s="35"/>
      <c r="S348" s="34"/>
      <c r="T348" s="35"/>
      <c r="U348" s="34"/>
      <c r="V348" s="9"/>
    </row>
    <row r="349" spans="1:22">
      <c r="G349" s="34"/>
      <c r="H349" s="35"/>
      <c r="I349" s="34"/>
      <c r="J349" s="35"/>
      <c r="K349" s="34"/>
      <c r="L349" s="36"/>
      <c r="M349" s="35"/>
      <c r="N349" s="35"/>
      <c r="O349" s="35"/>
      <c r="P349" s="35"/>
      <c r="Q349" s="34"/>
      <c r="R349" s="35"/>
      <c r="S349" s="34"/>
      <c r="T349" s="35"/>
      <c r="U349" s="34"/>
      <c r="V349" s="9"/>
    </row>
    <row r="350" spans="1:22">
      <c r="G350" s="34"/>
      <c r="H350" s="35"/>
      <c r="I350" s="34"/>
      <c r="J350" s="35"/>
      <c r="K350" s="34"/>
      <c r="L350" s="36"/>
      <c r="M350" s="35"/>
      <c r="N350" s="35"/>
      <c r="O350" s="35"/>
      <c r="P350" s="35"/>
      <c r="Q350" s="34"/>
      <c r="R350" s="35"/>
      <c r="S350" s="34"/>
      <c r="T350" s="35"/>
      <c r="U350" s="34"/>
      <c r="V350" s="9"/>
    </row>
    <row r="351" spans="1:22">
      <c r="G351" s="34"/>
      <c r="H351" s="35"/>
      <c r="I351" s="34"/>
      <c r="J351" s="35"/>
      <c r="K351" s="34"/>
      <c r="L351" s="36"/>
      <c r="M351" s="35"/>
      <c r="N351" s="35"/>
      <c r="O351" s="35"/>
      <c r="P351" s="35"/>
      <c r="Q351" s="34"/>
      <c r="R351" s="35"/>
      <c r="S351" s="34"/>
      <c r="T351" s="35"/>
      <c r="U351" s="34"/>
      <c r="V351" s="9"/>
    </row>
    <row r="352" spans="1:22">
      <c r="G352" s="34"/>
      <c r="H352" s="35"/>
      <c r="I352" s="34"/>
      <c r="J352" s="35"/>
      <c r="K352" s="34"/>
      <c r="L352" s="36"/>
      <c r="M352" s="35"/>
      <c r="N352" s="35"/>
      <c r="O352" s="35"/>
      <c r="P352" s="35"/>
      <c r="Q352" s="34"/>
      <c r="R352" s="35"/>
      <c r="S352" s="34"/>
      <c r="T352" s="35"/>
      <c r="U352" s="34"/>
      <c r="V352" s="9"/>
    </row>
    <row r="353" spans="7:22">
      <c r="G353" s="34"/>
      <c r="H353" s="35"/>
      <c r="I353" s="34"/>
      <c r="J353" s="35"/>
      <c r="K353" s="34"/>
      <c r="L353" s="36"/>
      <c r="M353" s="35"/>
      <c r="N353" s="35"/>
      <c r="O353" s="35"/>
      <c r="P353" s="35"/>
      <c r="Q353" s="34"/>
      <c r="R353" s="35"/>
      <c r="S353" s="34"/>
      <c r="T353" s="35"/>
      <c r="U353" s="34"/>
      <c r="V353" s="9"/>
    </row>
    <row r="354" spans="7:22">
      <c r="G354" s="34"/>
      <c r="H354" s="35"/>
      <c r="I354" s="34"/>
      <c r="J354" s="35"/>
      <c r="K354" s="34"/>
      <c r="L354" s="36"/>
      <c r="M354" s="35"/>
      <c r="N354" s="35"/>
      <c r="O354" s="35"/>
      <c r="P354" s="35"/>
      <c r="Q354" s="34"/>
      <c r="R354" s="35"/>
      <c r="S354" s="34"/>
      <c r="T354" s="35"/>
      <c r="U354" s="34"/>
      <c r="V354" s="9"/>
    </row>
    <row r="355" spans="7:22">
      <c r="G355" s="34"/>
      <c r="H355" s="35"/>
      <c r="I355" s="34"/>
      <c r="J355" s="35"/>
      <c r="K355" s="34"/>
      <c r="L355" s="36"/>
      <c r="M355" s="35"/>
      <c r="N355" s="35"/>
      <c r="O355" s="35"/>
      <c r="P355" s="35"/>
      <c r="Q355" s="34"/>
      <c r="R355" s="35"/>
      <c r="S355" s="34"/>
      <c r="T355" s="35"/>
      <c r="U355" s="34"/>
      <c r="V355" s="9"/>
    </row>
    <row r="356" spans="7:22">
      <c r="G356" s="34"/>
      <c r="H356" s="35"/>
      <c r="I356" s="34"/>
      <c r="J356" s="35"/>
      <c r="K356" s="34"/>
      <c r="L356" s="36"/>
      <c r="M356" s="35"/>
      <c r="N356" s="35"/>
      <c r="O356" s="35"/>
      <c r="P356" s="35"/>
      <c r="Q356" s="34"/>
      <c r="R356" s="35"/>
      <c r="S356" s="34"/>
      <c r="T356" s="35"/>
      <c r="U356" s="34"/>
      <c r="V356" s="9"/>
    </row>
    <row r="357" spans="7:22">
      <c r="G357" s="34"/>
      <c r="H357" s="35"/>
      <c r="I357" s="34"/>
      <c r="J357" s="35"/>
      <c r="K357" s="34"/>
      <c r="L357" s="36"/>
      <c r="M357" s="35"/>
      <c r="N357" s="35"/>
      <c r="O357" s="35"/>
      <c r="P357" s="35"/>
      <c r="Q357" s="34"/>
      <c r="R357" s="35"/>
      <c r="S357" s="34"/>
      <c r="T357" s="35"/>
      <c r="U357" s="34"/>
      <c r="V357" s="9"/>
    </row>
    <row r="358" spans="7:22">
      <c r="G358" s="34"/>
      <c r="H358" s="35"/>
      <c r="I358" s="34"/>
      <c r="J358" s="35"/>
      <c r="K358" s="34"/>
      <c r="L358" s="36"/>
      <c r="M358" s="35"/>
      <c r="N358" s="35"/>
      <c r="O358" s="35"/>
      <c r="P358" s="35"/>
      <c r="Q358" s="34"/>
      <c r="R358" s="35"/>
      <c r="S358" s="34"/>
      <c r="T358" s="35"/>
      <c r="U358" s="34"/>
      <c r="V358" s="9"/>
    </row>
    <row r="359" spans="7:22">
      <c r="G359" s="34"/>
      <c r="H359" s="35"/>
      <c r="I359" s="34"/>
      <c r="J359" s="35"/>
      <c r="K359" s="34"/>
      <c r="L359" s="36"/>
      <c r="M359" s="35"/>
      <c r="N359" s="35"/>
      <c r="O359" s="35"/>
      <c r="P359" s="35"/>
      <c r="Q359" s="34"/>
      <c r="R359" s="35"/>
      <c r="S359" s="34"/>
      <c r="T359" s="35"/>
      <c r="U359" s="34"/>
      <c r="V359" s="9"/>
    </row>
    <row r="360" spans="7:22">
      <c r="G360" s="34"/>
      <c r="H360" s="35"/>
      <c r="I360" s="34"/>
      <c r="J360" s="35"/>
      <c r="K360" s="34"/>
      <c r="L360" s="36"/>
      <c r="M360" s="35"/>
      <c r="N360" s="35"/>
      <c r="O360" s="35"/>
      <c r="P360" s="35"/>
      <c r="Q360" s="34"/>
      <c r="R360" s="35"/>
      <c r="S360" s="34"/>
      <c r="T360" s="35"/>
      <c r="U360" s="34"/>
      <c r="V360" s="9"/>
    </row>
    <row r="361" spans="7:22">
      <c r="G361" s="34"/>
      <c r="H361" s="35"/>
      <c r="I361" s="34"/>
      <c r="J361" s="35"/>
      <c r="K361" s="34"/>
      <c r="L361" s="36"/>
      <c r="M361" s="35"/>
      <c r="N361" s="35"/>
      <c r="O361" s="35"/>
      <c r="P361" s="35"/>
      <c r="Q361" s="34"/>
      <c r="R361" s="35"/>
      <c r="S361" s="34"/>
      <c r="T361" s="35"/>
      <c r="U361" s="34"/>
      <c r="V361" s="9"/>
    </row>
    <row r="362" spans="7:22">
      <c r="G362" s="34"/>
      <c r="H362" s="35"/>
      <c r="I362" s="34"/>
      <c r="J362" s="35"/>
      <c r="K362" s="34"/>
      <c r="L362" s="36"/>
      <c r="M362" s="35"/>
      <c r="N362" s="35"/>
      <c r="O362" s="35"/>
      <c r="P362" s="35"/>
      <c r="Q362" s="34"/>
      <c r="R362" s="35"/>
      <c r="S362" s="34"/>
      <c r="T362" s="35"/>
      <c r="U362" s="34"/>
      <c r="V362" s="9"/>
    </row>
    <row r="363" spans="7:22">
      <c r="G363" s="34"/>
      <c r="H363" s="35"/>
      <c r="I363" s="34"/>
      <c r="J363" s="35"/>
      <c r="K363" s="34"/>
      <c r="L363" s="36"/>
      <c r="M363" s="35"/>
      <c r="N363" s="35"/>
      <c r="O363" s="35"/>
      <c r="P363" s="35"/>
      <c r="Q363" s="34"/>
      <c r="R363" s="35"/>
      <c r="S363" s="34"/>
      <c r="T363" s="35"/>
      <c r="U363" s="34"/>
      <c r="V363" s="9"/>
    </row>
    <row r="364" spans="7:22">
      <c r="G364" s="34"/>
      <c r="H364" s="35"/>
      <c r="I364" s="34"/>
      <c r="J364" s="35"/>
      <c r="K364" s="34"/>
      <c r="L364" s="36"/>
      <c r="M364" s="35"/>
      <c r="N364" s="35"/>
      <c r="O364" s="35"/>
      <c r="P364" s="35"/>
      <c r="Q364" s="34"/>
      <c r="R364" s="35"/>
      <c r="S364" s="34"/>
      <c r="T364" s="35"/>
      <c r="U364" s="34"/>
      <c r="V364" s="9"/>
    </row>
    <row r="365" spans="7:22">
      <c r="G365" s="34"/>
      <c r="H365" s="35"/>
      <c r="I365" s="34"/>
      <c r="J365" s="35"/>
      <c r="K365" s="34"/>
      <c r="L365" s="36"/>
      <c r="M365" s="35"/>
      <c r="N365" s="35"/>
      <c r="O365" s="35"/>
      <c r="P365" s="35"/>
      <c r="Q365" s="34"/>
      <c r="R365" s="35"/>
      <c r="S365" s="34"/>
      <c r="T365" s="35"/>
      <c r="U365" s="34"/>
      <c r="V365" s="9"/>
    </row>
    <row r="366" spans="7:22">
      <c r="G366" s="34"/>
      <c r="H366" s="35"/>
      <c r="I366" s="34"/>
      <c r="J366" s="35"/>
      <c r="K366" s="34"/>
      <c r="L366" s="36"/>
      <c r="M366" s="35"/>
      <c r="N366" s="35"/>
      <c r="O366" s="35"/>
      <c r="P366" s="35"/>
      <c r="Q366" s="34"/>
      <c r="R366" s="35"/>
      <c r="S366" s="34"/>
      <c r="T366" s="35"/>
      <c r="U366" s="34"/>
      <c r="V366" s="9"/>
    </row>
    <row r="367" spans="7:22">
      <c r="G367" s="34"/>
      <c r="H367" s="35"/>
      <c r="I367" s="34"/>
      <c r="J367" s="35"/>
      <c r="K367" s="34"/>
      <c r="L367" s="36"/>
      <c r="M367" s="35"/>
      <c r="N367" s="35"/>
      <c r="O367" s="35"/>
      <c r="P367" s="35"/>
      <c r="Q367" s="34"/>
      <c r="R367" s="35"/>
      <c r="S367" s="34"/>
      <c r="T367" s="35"/>
      <c r="U367" s="34"/>
      <c r="V367" s="9"/>
    </row>
    <row r="368" spans="7:22">
      <c r="G368" s="34"/>
      <c r="H368" s="35"/>
      <c r="I368" s="34"/>
      <c r="J368" s="35"/>
      <c r="K368" s="34"/>
      <c r="L368" s="36"/>
      <c r="M368" s="35"/>
      <c r="N368" s="35"/>
      <c r="O368" s="35"/>
      <c r="P368" s="35"/>
      <c r="Q368" s="34"/>
      <c r="R368" s="35"/>
      <c r="S368" s="34"/>
      <c r="T368" s="35"/>
      <c r="U368" s="34"/>
      <c r="V368" s="9"/>
    </row>
    <row r="369" spans="7:22">
      <c r="G369" s="34"/>
      <c r="H369" s="35"/>
      <c r="I369" s="34"/>
      <c r="J369" s="35"/>
      <c r="K369" s="34"/>
      <c r="L369" s="36"/>
      <c r="M369" s="35"/>
      <c r="N369" s="35"/>
      <c r="O369" s="35"/>
      <c r="P369" s="35"/>
      <c r="Q369" s="34"/>
      <c r="R369" s="35"/>
      <c r="S369" s="34"/>
      <c r="T369" s="35"/>
      <c r="U369" s="34"/>
      <c r="V369" s="9"/>
    </row>
    <row r="370" spans="7:22">
      <c r="G370" s="34"/>
      <c r="H370" s="35"/>
      <c r="I370" s="34"/>
      <c r="J370" s="35"/>
      <c r="K370" s="34"/>
      <c r="L370" s="36"/>
      <c r="M370" s="35"/>
      <c r="N370" s="35"/>
      <c r="O370" s="35"/>
      <c r="P370" s="35"/>
      <c r="Q370" s="34"/>
      <c r="R370" s="35"/>
      <c r="S370" s="34"/>
      <c r="T370" s="35"/>
      <c r="U370" s="34"/>
      <c r="V370" s="9"/>
    </row>
    <row r="371" spans="7:22">
      <c r="G371" s="34"/>
      <c r="H371" s="35"/>
      <c r="I371" s="34"/>
      <c r="J371" s="35"/>
      <c r="K371" s="34"/>
      <c r="L371" s="36"/>
      <c r="M371" s="35"/>
      <c r="N371" s="35"/>
      <c r="O371" s="35"/>
      <c r="P371" s="35"/>
      <c r="Q371" s="34"/>
      <c r="R371" s="35"/>
      <c r="S371" s="34"/>
      <c r="T371" s="35"/>
      <c r="U371" s="34"/>
      <c r="V371" s="9"/>
    </row>
    <row r="372" spans="7:22">
      <c r="G372" s="34"/>
      <c r="H372" s="35"/>
      <c r="I372" s="34"/>
      <c r="J372" s="35"/>
      <c r="K372" s="34"/>
      <c r="L372" s="36"/>
      <c r="M372" s="35"/>
      <c r="N372" s="35"/>
      <c r="O372" s="35"/>
      <c r="P372" s="35"/>
      <c r="Q372" s="34"/>
      <c r="R372" s="35"/>
      <c r="S372" s="34"/>
      <c r="T372" s="35"/>
      <c r="U372" s="34"/>
      <c r="V372" s="9"/>
    </row>
    <row r="373" spans="7:22">
      <c r="G373" s="34"/>
      <c r="H373" s="35"/>
      <c r="I373" s="34"/>
      <c r="J373" s="35"/>
      <c r="K373" s="34"/>
      <c r="L373" s="36"/>
      <c r="M373" s="35"/>
      <c r="N373" s="35"/>
      <c r="O373" s="35"/>
      <c r="P373" s="35"/>
      <c r="Q373" s="34"/>
      <c r="R373" s="35"/>
      <c r="S373" s="34"/>
      <c r="T373" s="35"/>
      <c r="U373" s="34"/>
      <c r="V373" s="9"/>
    </row>
    <row r="374" spans="7:22">
      <c r="G374" s="34"/>
      <c r="H374" s="35"/>
      <c r="I374" s="34"/>
      <c r="J374" s="35"/>
      <c r="K374" s="34"/>
      <c r="L374" s="36"/>
      <c r="M374" s="35"/>
      <c r="N374" s="35"/>
      <c r="O374" s="35"/>
      <c r="P374" s="35"/>
      <c r="Q374" s="34"/>
      <c r="R374" s="35"/>
      <c r="S374" s="34"/>
      <c r="T374" s="35"/>
      <c r="U374" s="34"/>
      <c r="V374" s="9"/>
    </row>
    <row r="375" spans="7:22">
      <c r="G375" s="34"/>
      <c r="H375" s="35"/>
      <c r="I375" s="34"/>
      <c r="J375" s="35"/>
      <c r="K375" s="34"/>
      <c r="L375" s="36"/>
      <c r="M375" s="35"/>
      <c r="N375" s="35"/>
      <c r="O375" s="35"/>
      <c r="P375" s="35"/>
      <c r="Q375" s="34"/>
      <c r="R375" s="35"/>
      <c r="S375" s="34"/>
      <c r="T375" s="35"/>
      <c r="U375" s="34"/>
      <c r="V375" s="9"/>
    </row>
    <row r="376" spans="7:22">
      <c r="G376" s="34"/>
      <c r="H376" s="35"/>
      <c r="I376" s="34"/>
      <c r="J376" s="35"/>
      <c r="K376" s="34"/>
      <c r="L376" s="36"/>
      <c r="M376" s="35"/>
      <c r="N376" s="35"/>
      <c r="O376" s="35"/>
      <c r="P376" s="35"/>
      <c r="Q376" s="34"/>
      <c r="R376" s="35"/>
      <c r="S376" s="34"/>
      <c r="T376" s="35"/>
      <c r="U376" s="34"/>
      <c r="V376" s="9"/>
    </row>
    <row r="377" spans="7:22">
      <c r="G377" s="34"/>
      <c r="H377" s="35"/>
      <c r="I377" s="34"/>
      <c r="J377" s="35"/>
      <c r="K377" s="34"/>
      <c r="L377" s="36"/>
      <c r="M377" s="35"/>
      <c r="N377" s="35"/>
      <c r="O377" s="35"/>
      <c r="P377" s="35"/>
      <c r="Q377" s="34"/>
      <c r="R377" s="35"/>
      <c r="S377" s="34"/>
      <c r="T377" s="35"/>
      <c r="U377" s="34"/>
      <c r="V377" s="9"/>
    </row>
    <row r="378" spans="7:22">
      <c r="G378" s="34"/>
      <c r="H378" s="35"/>
      <c r="I378" s="34"/>
      <c r="J378" s="35"/>
      <c r="K378" s="34"/>
      <c r="L378" s="36"/>
      <c r="M378" s="35"/>
      <c r="N378" s="35"/>
      <c r="O378" s="35"/>
      <c r="P378" s="35"/>
      <c r="Q378" s="34"/>
      <c r="R378" s="35"/>
      <c r="S378" s="34"/>
      <c r="T378" s="35"/>
      <c r="U378" s="34"/>
      <c r="V378" s="9"/>
    </row>
    <row r="379" spans="7:22">
      <c r="G379" s="34"/>
      <c r="H379" s="35"/>
      <c r="I379" s="34"/>
      <c r="J379" s="35"/>
      <c r="K379" s="34"/>
      <c r="L379" s="36"/>
      <c r="M379" s="35"/>
      <c r="N379" s="35"/>
      <c r="O379" s="35"/>
      <c r="P379" s="35"/>
      <c r="Q379" s="34"/>
      <c r="R379" s="35"/>
      <c r="S379" s="34"/>
      <c r="T379" s="35"/>
      <c r="U379" s="34"/>
      <c r="V379" s="9"/>
    </row>
    <row r="380" spans="7:22">
      <c r="G380" s="34"/>
      <c r="H380" s="35"/>
      <c r="I380" s="34"/>
      <c r="J380" s="35"/>
      <c r="K380" s="34"/>
      <c r="L380" s="36"/>
      <c r="M380" s="35"/>
      <c r="N380" s="35"/>
      <c r="O380" s="35"/>
      <c r="P380" s="35"/>
      <c r="Q380" s="34"/>
      <c r="R380" s="35"/>
      <c r="S380" s="34"/>
      <c r="T380" s="35"/>
      <c r="U380" s="34"/>
      <c r="V380" s="9"/>
    </row>
    <row r="381" spans="7:22">
      <c r="G381" s="34"/>
      <c r="H381" s="35"/>
      <c r="I381" s="34"/>
      <c r="J381" s="35"/>
      <c r="K381" s="34"/>
      <c r="L381" s="36"/>
      <c r="M381" s="35"/>
      <c r="N381" s="35"/>
      <c r="O381" s="35"/>
      <c r="P381" s="35"/>
      <c r="Q381" s="34"/>
      <c r="R381" s="35"/>
      <c r="S381" s="34"/>
      <c r="T381" s="35"/>
      <c r="U381" s="34"/>
      <c r="V381" s="9"/>
    </row>
    <row r="382" spans="7:22">
      <c r="G382" s="34"/>
      <c r="H382" s="35"/>
      <c r="I382" s="34"/>
      <c r="J382" s="35"/>
      <c r="K382" s="34"/>
      <c r="L382" s="36"/>
      <c r="M382" s="35"/>
      <c r="N382" s="35"/>
      <c r="O382" s="35"/>
      <c r="P382" s="35"/>
      <c r="Q382" s="34"/>
      <c r="R382" s="35"/>
      <c r="S382" s="34"/>
      <c r="T382" s="35"/>
      <c r="U382" s="34"/>
      <c r="V382" s="9"/>
    </row>
    <row r="383" spans="7:22">
      <c r="G383" s="34"/>
      <c r="H383" s="35"/>
      <c r="I383" s="34"/>
      <c r="J383" s="35"/>
      <c r="K383" s="34"/>
      <c r="L383" s="36"/>
      <c r="M383" s="35"/>
      <c r="N383" s="35"/>
      <c r="O383" s="35"/>
      <c r="P383" s="35"/>
      <c r="Q383" s="34"/>
      <c r="R383" s="35"/>
      <c r="S383" s="34"/>
      <c r="T383" s="35"/>
      <c r="U383" s="34"/>
      <c r="V383" s="9"/>
    </row>
    <row r="384" spans="7:22">
      <c r="G384" s="34"/>
      <c r="H384" s="35"/>
      <c r="I384" s="34"/>
      <c r="J384" s="35"/>
      <c r="K384" s="34"/>
      <c r="L384" s="36"/>
      <c r="M384" s="35"/>
      <c r="N384" s="35"/>
      <c r="O384" s="35"/>
      <c r="P384" s="35"/>
      <c r="Q384" s="34"/>
      <c r="R384" s="35"/>
      <c r="S384" s="34"/>
      <c r="T384" s="35"/>
      <c r="U384" s="34"/>
      <c r="V384" s="9"/>
    </row>
    <row r="385" spans="7:22">
      <c r="G385" s="34"/>
      <c r="H385" s="35"/>
      <c r="I385" s="34"/>
      <c r="J385" s="35"/>
      <c r="K385" s="34"/>
      <c r="L385" s="36"/>
      <c r="M385" s="35"/>
      <c r="N385" s="35"/>
      <c r="O385" s="35"/>
      <c r="P385" s="35"/>
      <c r="Q385" s="34"/>
      <c r="R385" s="35"/>
      <c r="S385" s="34"/>
      <c r="T385" s="35"/>
      <c r="U385" s="34"/>
      <c r="V385" s="9"/>
    </row>
    <row r="386" spans="7:22">
      <c r="G386" s="34"/>
      <c r="H386" s="35"/>
      <c r="I386" s="34"/>
      <c r="J386" s="35"/>
      <c r="K386" s="34"/>
      <c r="L386" s="36"/>
      <c r="M386" s="35"/>
      <c r="N386" s="35"/>
      <c r="O386" s="35"/>
      <c r="P386" s="35"/>
      <c r="Q386" s="34"/>
      <c r="R386" s="35"/>
      <c r="S386" s="34"/>
      <c r="T386" s="35"/>
      <c r="U386" s="34"/>
      <c r="V386" s="9"/>
    </row>
    <row r="387" spans="7:22">
      <c r="G387" s="34"/>
      <c r="H387" s="35"/>
      <c r="I387" s="34"/>
      <c r="J387" s="35"/>
      <c r="K387" s="34"/>
      <c r="L387" s="36"/>
      <c r="M387" s="35"/>
      <c r="N387" s="35"/>
      <c r="O387" s="35"/>
      <c r="P387" s="35"/>
      <c r="Q387" s="34"/>
      <c r="R387" s="35"/>
      <c r="S387" s="34"/>
      <c r="T387" s="35"/>
      <c r="U387" s="34"/>
      <c r="V387" s="9"/>
    </row>
    <row r="388" spans="7:22">
      <c r="G388" s="34"/>
      <c r="H388" s="35"/>
      <c r="I388" s="34"/>
      <c r="J388" s="35"/>
      <c r="K388" s="34"/>
      <c r="L388" s="36"/>
      <c r="M388" s="35"/>
      <c r="N388" s="35"/>
      <c r="O388" s="35"/>
      <c r="P388" s="35"/>
      <c r="Q388" s="34"/>
      <c r="R388" s="35"/>
      <c r="S388" s="34"/>
      <c r="T388" s="35"/>
      <c r="U388" s="34"/>
      <c r="V388" s="9"/>
    </row>
    <row r="389" spans="7:22">
      <c r="G389" s="34"/>
      <c r="H389" s="35"/>
      <c r="I389" s="34"/>
      <c r="J389" s="35"/>
      <c r="K389" s="34"/>
      <c r="L389" s="36"/>
      <c r="M389" s="35"/>
      <c r="N389" s="35"/>
      <c r="O389" s="35"/>
      <c r="P389" s="35"/>
      <c r="Q389" s="34"/>
      <c r="R389" s="35"/>
      <c r="S389" s="34"/>
      <c r="T389" s="35"/>
      <c r="U389" s="34"/>
      <c r="V389" s="9"/>
    </row>
    <row r="390" spans="7:22">
      <c r="G390" s="34"/>
      <c r="H390" s="35"/>
      <c r="I390" s="34"/>
      <c r="J390" s="35"/>
      <c r="K390" s="34"/>
      <c r="L390" s="36"/>
      <c r="M390" s="35"/>
      <c r="N390" s="35"/>
      <c r="O390" s="35"/>
      <c r="P390" s="35"/>
      <c r="Q390" s="34"/>
      <c r="R390" s="35"/>
      <c r="S390" s="34"/>
      <c r="T390" s="35"/>
      <c r="U390" s="34"/>
      <c r="V390" s="9"/>
    </row>
    <row r="391" spans="7:22">
      <c r="G391" s="34"/>
      <c r="H391" s="35"/>
      <c r="I391" s="34"/>
      <c r="J391" s="35"/>
      <c r="K391" s="34"/>
      <c r="L391" s="36"/>
      <c r="M391" s="35"/>
      <c r="N391" s="35"/>
      <c r="O391" s="35"/>
      <c r="P391" s="35"/>
      <c r="Q391" s="34"/>
      <c r="R391" s="35"/>
      <c r="S391" s="34"/>
      <c r="T391" s="35"/>
      <c r="U391" s="34"/>
      <c r="V391" s="9"/>
    </row>
    <row r="392" spans="7:22">
      <c r="G392" s="34"/>
      <c r="H392" s="35"/>
      <c r="I392" s="34"/>
      <c r="J392" s="35"/>
      <c r="K392" s="34"/>
      <c r="L392" s="36"/>
      <c r="M392" s="35"/>
      <c r="N392" s="35"/>
      <c r="O392" s="35"/>
      <c r="P392" s="35"/>
      <c r="Q392" s="34"/>
      <c r="R392" s="35"/>
      <c r="S392" s="34"/>
      <c r="T392" s="35"/>
      <c r="U392" s="34"/>
      <c r="V392" s="9"/>
    </row>
    <row r="393" spans="7:22">
      <c r="G393" s="34"/>
      <c r="H393" s="35"/>
      <c r="I393" s="34"/>
      <c r="J393" s="35"/>
      <c r="K393" s="34"/>
      <c r="L393" s="36"/>
      <c r="M393" s="35"/>
      <c r="N393" s="35"/>
      <c r="O393" s="35"/>
      <c r="P393" s="35"/>
      <c r="Q393" s="34"/>
      <c r="R393" s="35"/>
      <c r="S393" s="34"/>
      <c r="T393" s="35"/>
      <c r="U393" s="34"/>
      <c r="V393" s="9"/>
    </row>
    <row r="394" spans="7:22">
      <c r="G394" s="34"/>
      <c r="H394" s="35"/>
      <c r="I394" s="34"/>
      <c r="J394" s="35"/>
      <c r="K394" s="34"/>
      <c r="L394" s="36"/>
      <c r="M394" s="35"/>
      <c r="N394" s="35"/>
      <c r="O394" s="35"/>
      <c r="P394" s="35"/>
      <c r="Q394" s="34"/>
      <c r="R394" s="35"/>
      <c r="S394" s="34"/>
      <c r="T394" s="35"/>
      <c r="U394" s="34"/>
      <c r="V394" s="9"/>
    </row>
    <row r="395" spans="7:22">
      <c r="G395" s="34"/>
      <c r="H395" s="35"/>
      <c r="I395" s="34"/>
      <c r="J395" s="35"/>
      <c r="K395" s="34"/>
      <c r="L395" s="36"/>
      <c r="M395" s="35"/>
      <c r="N395" s="35"/>
      <c r="O395" s="35"/>
      <c r="P395" s="35"/>
      <c r="Q395" s="34"/>
      <c r="R395" s="35"/>
      <c r="S395" s="34"/>
      <c r="T395" s="35"/>
      <c r="U395" s="34"/>
      <c r="V395" s="9"/>
    </row>
    <row r="396" spans="7:22">
      <c r="G396" s="34"/>
      <c r="H396" s="35"/>
      <c r="I396" s="34"/>
      <c r="J396" s="35"/>
      <c r="K396" s="34"/>
      <c r="L396" s="36"/>
      <c r="M396" s="35"/>
      <c r="N396" s="35"/>
      <c r="O396" s="35"/>
      <c r="P396" s="35"/>
      <c r="Q396" s="34"/>
      <c r="R396" s="35"/>
      <c r="S396" s="34"/>
      <c r="T396" s="35"/>
      <c r="U396" s="34"/>
      <c r="V396" s="9"/>
    </row>
    <row r="397" spans="7:22">
      <c r="G397" s="34"/>
      <c r="H397" s="35"/>
      <c r="I397" s="34"/>
      <c r="J397" s="35"/>
      <c r="K397" s="34"/>
      <c r="L397" s="36"/>
      <c r="M397" s="35"/>
      <c r="N397" s="35"/>
      <c r="O397" s="35"/>
      <c r="P397" s="35"/>
      <c r="Q397" s="34"/>
      <c r="R397" s="35"/>
      <c r="S397" s="34"/>
      <c r="T397" s="35"/>
      <c r="U397" s="34"/>
      <c r="V397" s="9"/>
    </row>
    <row r="398" spans="7:22">
      <c r="G398" s="34"/>
      <c r="H398" s="35"/>
      <c r="I398" s="34"/>
      <c r="J398" s="35"/>
      <c r="K398" s="34"/>
      <c r="L398" s="36"/>
      <c r="M398" s="35"/>
      <c r="N398" s="35"/>
      <c r="O398" s="35"/>
      <c r="P398" s="35"/>
      <c r="Q398" s="34"/>
      <c r="R398" s="35"/>
      <c r="S398" s="34"/>
      <c r="T398" s="35"/>
      <c r="U398" s="34"/>
      <c r="V398" s="9"/>
    </row>
    <row r="399" spans="7:22">
      <c r="G399" s="34"/>
      <c r="H399" s="35"/>
      <c r="I399" s="34"/>
      <c r="J399" s="35"/>
      <c r="K399" s="34"/>
      <c r="L399" s="36"/>
      <c r="M399" s="35"/>
      <c r="N399" s="35"/>
      <c r="O399" s="35"/>
      <c r="P399" s="35"/>
      <c r="Q399" s="34"/>
      <c r="R399" s="35"/>
      <c r="S399" s="34"/>
      <c r="T399" s="35"/>
      <c r="U399" s="34"/>
      <c r="V399" s="9"/>
    </row>
    <row r="400" spans="7:22">
      <c r="G400" s="34"/>
      <c r="H400" s="35"/>
      <c r="I400" s="34"/>
      <c r="J400" s="35"/>
      <c r="K400" s="34"/>
      <c r="L400" s="36"/>
      <c r="M400" s="35"/>
      <c r="N400" s="35"/>
      <c r="O400" s="35"/>
      <c r="P400" s="35"/>
      <c r="Q400" s="34"/>
      <c r="R400" s="35"/>
      <c r="S400" s="34"/>
      <c r="T400" s="35"/>
      <c r="U400" s="34"/>
      <c r="V400" s="9"/>
    </row>
    <row r="401" spans="7:22">
      <c r="G401" s="34"/>
      <c r="H401" s="35"/>
      <c r="I401" s="34"/>
      <c r="J401" s="35"/>
      <c r="K401" s="34"/>
      <c r="L401" s="36"/>
      <c r="M401" s="35"/>
      <c r="N401" s="35"/>
      <c r="O401" s="35"/>
      <c r="P401" s="35"/>
      <c r="Q401" s="34"/>
      <c r="R401" s="35"/>
      <c r="S401" s="34"/>
      <c r="T401" s="35"/>
      <c r="U401" s="34"/>
      <c r="V401" s="9"/>
    </row>
    <row r="402" spans="7:22">
      <c r="G402" s="34"/>
      <c r="H402" s="35"/>
      <c r="I402" s="34"/>
      <c r="J402" s="35"/>
      <c r="K402" s="34"/>
      <c r="L402" s="36"/>
      <c r="M402" s="35"/>
      <c r="N402" s="35"/>
      <c r="O402" s="35"/>
      <c r="P402" s="35"/>
      <c r="Q402" s="34"/>
      <c r="R402" s="35"/>
      <c r="S402" s="34"/>
      <c r="T402" s="35"/>
      <c r="U402" s="34"/>
      <c r="V402" s="9"/>
    </row>
    <row r="403" spans="7:22">
      <c r="G403" s="34"/>
      <c r="H403" s="35"/>
      <c r="I403" s="34"/>
      <c r="J403" s="35"/>
      <c r="K403" s="34"/>
      <c r="L403" s="36"/>
      <c r="M403" s="35"/>
      <c r="N403" s="35"/>
      <c r="O403" s="35"/>
      <c r="P403" s="35"/>
      <c r="Q403" s="34"/>
      <c r="R403" s="35"/>
      <c r="S403" s="34"/>
      <c r="T403" s="35"/>
      <c r="U403" s="34"/>
      <c r="V403" s="9"/>
    </row>
    <row r="404" spans="7:22">
      <c r="G404" s="34"/>
      <c r="H404" s="35"/>
      <c r="I404" s="34"/>
      <c r="J404" s="35"/>
      <c r="K404" s="34"/>
      <c r="L404" s="36"/>
      <c r="M404" s="35"/>
      <c r="N404" s="35"/>
      <c r="O404" s="35"/>
      <c r="P404" s="35"/>
      <c r="Q404" s="34"/>
      <c r="R404" s="35"/>
      <c r="S404" s="34"/>
      <c r="T404" s="35"/>
      <c r="U404" s="34"/>
      <c r="V404" s="9"/>
    </row>
    <row r="405" spans="7:22">
      <c r="G405" s="34"/>
      <c r="H405" s="35"/>
      <c r="I405" s="34"/>
      <c r="J405" s="35"/>
      <c r="K405" s="34"/>
      <c r="L405" s="36"/>
      <c r="M405" s="35"/>
      <c r="N405" s="35"/>
      <c r="O405" s="35"/>
      <c r="P405" s="35"/>
      <c r="Q405" s="34"/>
      <c r="R405" s="35"/>
      <c r="S405" s="34"/>
      <c r="T405" s="35"/>
      <c r="U405" s="34"/>
      <c r="V405" s="9"/>
    </row>
    <row r="406" spans="7:22">
      <c r="G406" s="34"/>
      <c r="H406" s="35"/>
      <c r="I406" s="34"/>
      <c r="J406" s="35"/>
      <c r="K406" s="34"/>
      <c r="L406" s="36"/>
      <c r="M406" s="35"/>
      <c r="N406" s="35"/>
      <c r="O406" s="35"/>
      <c r="P406" s="35"/>
      <c r="Q406" s="34"/>
      <c r="R406" s="35"/>
      <c r="S406" s="34"/>
      <c r="T406" s="35"/>
      <c r="U406" s="34"/>
      <c r="V406" s="9"/>
    </row>
    <row r="407" spans="7:22">
      <c r="G407" s="34"/>
      <c r="H407" s="35"/>
      <c r="I407" s="34"/>
      <c r="J407" s="35"/>
      <c r="K407" s="34"/>
      <c r="L407" s="36"/>
      <c r="M407" s="35"/>
      <c r="N407" s="35"/>
      <c r="O407" s="35"/>
      <c r="P407" s="35"/>
      <c r="Q407" s="34"/>
      <c r="R407" s="35"/>
      <c r="S407" s="34"/>
      <c r="T407" s="35"/>
      <c r="U407" s="34"/>
      <c r="V407" s="9"/>
    </row>
    <row r="408" spans="7:22">
      <c r="G408" s="34"/>
      <c r="H408" s="35"/>
      <c r="I408" s="34"/>
      <c r="J408" s="35"/>
      <c r="K408" s="34"/>
      <c r="L408" s="36"/>
      <c r="M408" s="35"/>
      <c r="N408" s="35"/>
      <c r="O408" s="35"/>
      <c r="P408" s="35"/>
      <c r="Q408" s="34"/>
      <c r="R408" s="35"/>
      <c r="S408" s="34"/>
      <c r="T408" s="35"/>
      <c r="U408" s="34"/>
      <c r="V408" s="9"/>
    </row>
    <row r="409" spans="7:22">
      <c r="G409" s="34"/>
      <c r="H409" s="35"/>
      <c r="I409" s="34"/>
      <c r="J409" s="35"/>
      <c r="K409" s="34"/>
      <c r="L409" s="36"/>
      <c r="M409" s="35"/>
      <c r="N409" s="35"/>
      <c r="O409" s="35"/>
      <c r="P409" s="35"/>
      <c r="Q409" s="34"/>
      <c r="R409" s="35"/>
      <c r="S409" s="34"/>
      <c r="T409" s="35"/>
      <c r="U409" s="34"/>
      <c r="V409" s="9"/>
    </row>
    <row r="410" spans="7:22">
      <c r="G410" s="34"/>
      <c r="H410" s="35"/>
      <c r="I410" s="34"/>
      <c r="J410" s="35"/>
      <c r="K410" s="34"/>
      <c r="L410" s="36"/>
      <c r="M410" s="35"/>
      <c r="N410" s="35"/>
      <c r="O410" s="35"/>
      <c r="P410" s="35"/>
      <c r="Q410" s="34"/>
      <c r="R410" s="35"/>
      <c r="S410" s="34"/>
      <c r="T410" s="35"/>
      <c r="U410" s="34"/>
      <c r="V410" s="9"/>
    </row>
    <row r="411" spans="7:22">
      <c r="G411" s="34"/>
      <c r="H411" s="35"/>
      <c r="I411" s="34"/>
      <c r="J411" s="35"/>
      <c r="K411" s="34"/>
      <c r="L411" s="36"/>
      <c r="M411" s="35"/>
      <c r="N411" s="35"/>
      <c r="O411" s="35"/>
      <c r="P411" s="35"/>
      <c r="Q411" s="34"/>
      <c r="R411" s="35"/>
      <c r="S411" s="34"/>
      <c r="T411" s="35"/>
      <c r="U411" s="34"/>
      <c r="V411" s="9"/>
    </row>
    <row r="412" spans="7:22">
      <c r="G412" s="34"/>
      <c r="H412" s="35"/>
      <c r="I412" s="34"/>
      <c r="J412" s="35"/>
      <c r="K412" s="34"/>
      <c r="L412" s="36"/>
      <c r="M412" s="35"/>
      <c r="N412" s="35"/>
      <c r="O412" s="35"/>
      <c r="P412" s="35"/>
      <c r="Q412" s="34"/>
      <c r="R412" s="35"/>
      <c r="S412" s="34"/>
      <c r="T412" s="35"/>
      <c r="U412" s="34"/>
      <c r="V412" s="9"/>
    </row>
    <row r="413" spans="7:22">
      <c r="G413" s="34"/>
      <c r="H413" s="35"/>
      <c r="I413" s="34"/>
      <c r="J413" s="35"/>
      <c r="K413" s="34"/>
      <c r="L413" s="36"/>
      <c r="M413" s="35"/>
      <c r="N413" s="35"/>
      <c r="O413" s="35"/>
      <c r="P413" s="35"/>
      <c r="Q413" s="34"/>
      <c r="R413" s="35"/>
      <c r="S413" s="34"/>
      <c r="T413" s="35"/>
      <c r="U413" s="34"/>
      <c r="V413" s="9"/>
    </row>
    <row r="414" spans="7:22">
      <c r="G414" s="34"/>
      <c r="H414" s="35"/>
      <c r="I414" s="34"/>
      <c r="J414" s="35"/>
      <c r="K414" s="34"/>
      <c r="L414" s="36"/>
      <c r="M414" s="35"/>
      <c r="N414" s="35"/>
      <c r="O414" s="35"/>
      <c r="P414" s="35"/>
      <c r="Q414" s="34"/>
      <c r="R414" s="35"/>
      <c r="S414" s="34"/>
      <c r="T414" s="35"/>
      <c r="U414" s="34"/>
      <c r="V414" s="9"/>
    </row>
    <row r="415" spans="7:22">
      <c r="G415" s="34"/>
      <c r="H415" s="35"/>
      <c r="I415" s="34"/>
      <c r="J415" s="35"/>
      <c r="K415" s="34"/>
      <c r="L415" s="36"/>
      <c r="M415" s="35"/>
      <c r="N415" s="35"/>
      <c r="O415" s="35"/>
      <c r="P415" s="35"/>
      <c r="Q415" s="34"/>
      <c r="R415" s="35"/>
      <c r="S415" s="34"/>
      <c r="T415" s="35"/>
      <c r="U415" s="34"/>
      <c r="V415" s="9"/>
    </row>
    <row r="416" spans="7:22">
      <c r="G416" s="34"/>
      <c r="H416" s="35"/>
      <c r="I416" s="34"/>
      <c r="J416" s="35"/>
      <c r="K416" s="34"/>
      <c r="L416" s="36"/>
      <c r="M416" s="35"/>
      <c r="N416" s="35"/>
      <c r="O416" s="35"/>
      <c r="P416" s="35"/>
      <c r="Q416" s="34"/>
      <c r="R416" s="35"/>
      <c r="S416" s="34"/>
      <c r="T416" s="35"/>
      <c r="U416" s="34"/>
      <c r="V416" s="9"/>
    </row>
    <row r="417" spans="7:22">
      <c r="G417" s="34"/>
      <c r="H417" s="35"/>
      <c r="I417" s="34"/>
      <c r="J417" s="35"/>
      <c r="K417" s="34"/>
      <c r="L417" s="36"/>
      <c r="M417" s="35"/>
      <c r="N417" s="35"/>
      <c r="O417" s="35"/>
      <c r="P417" s="35"/>
      <c r="Q417" s="34"/>
      <c r="R417" s="35"/>
      <c r="S417" s="34"/>
      <c r="T417" s="35"/>
      <c r="U417" s="34"/>
      <c r="V417" s="9"/>
    </row>
    <row r="418" spans="7:22">
      <c r="G418" s="34"/>
      <c r="H418" s="35"/>
      <c r="I418" s="34"/>
      <c r="J418" s="35"/>
      <c r="K418" s="34"/>
      <c r="L418" s="36"/>
      <c r="M418" s="35"/>
      <c r="N418" s="35"/>
      <c r="O418" s="35"/>
      <c r="P418" s="35"/>
      <c r="Q418" s="34"/>
      <c r="R418" s="35"/>
      <c r="S418" s="34"/>
      <c r="T418" s="35"/>
      <c r="U418" s="34"/>
      <c r="V418" s="9"/>
    </row>
    <row r="419" spans="7:22">
      <c r="G419" s="34"/>
      <c r="H419" s="35"/>
      <c r="I419" s="34"/>
      <c r="J419" s="35"/>
      <c r="K419" s="34"/>
      <c r="L419" s="36"/>
      <c r="M419" s="35"/>
      <c r="N419" s="35"/>
      <c r="O419" s="35"/>
      <c r="P419" s="35"/>
      <c r="Q419" s="34"/>
      <c r="R419" s="35"/>
      <c r="S419" s="34"/>
      <c r="T419" s="35"/>
      <c r="U419" s="34"/>
      <c r="V419" s="9"/>
    </row>
    <row r="420" spans="7:22">
      <c r="G420" s="34"/>
      <c r="H420" s="35"/>
      <c r="I420" s="34"/>
      <c r="J420" s="35"/>
      <c r="K420" s="34"/>
      <c r="L420" s="36"/>
      <c r="M420" s="35"/>
      <c r="N420" s="35"/>
      <c r="O420" s="35"/>
      <c r="P420" s="35"/>
      <c r="Q420" s="34"/>
      <c r="R420" s="35"/>
      <c r="S420" s="34"/>
      <c r="T420" s="35"/>
      <c r="U420" s="34"/>
      <c r="V420" s="9"/>
    </row>
    <row r="421" spans="7:22">
      <c r="G421" s="34"/>
      <c r="H421" s="35"/>
      <c r="I421" s="34"/>
      <c r="J421" s="35"/>
      <c r="K421" s="34"/>
      <c r="L421" s="36"/>
      <c r="M421" s="35"/>
      <c r="N421" s="35"/>
      <c r="O421" s="35"/>
      <c r="P421" s="35"/>
      <c r="Q421" s="34"/>
      <c r="R421" s="35"/>
      <c r="S421" s="34"/>
      <c r="T421" s="35"/>
      <c r="U421" s="34"/>
      <c r="V421" s="9"/>
    </row>
    <row r="422" spans="7:22">
      <c r="G422" s="34"/>
      <c r="H422" s="35"/>
      <c r="I422" s="34"/>
      <c r="J422" s="35"/>
      <c r="K422" s="34"/>
      <c r="L422" s="36"/>
      <c r="M422" s="35"/>
      <c r="N422" s="35"/>
      <c r="O422" s="35"/>
      <c r="P422" s="35"/>
      <c r="Q422" s="34"/>
      <c r="R422" s="35"/>
      <c r="S422" s="34"/>
      <c r="T422" s="35"/>
      <c r="U422" s="34"/>
      <c r="V422" s="9"/>
    </row>
    <row r="423" spans="7:22">
      <c r="G423" s="34"/>
      <c r="H423" s="35"/>
      <c r="I423" s="34"/>
      <c r="J423" s="35"/>
      <c r="K423" s="34"/>
      <c r="L423" s="36"/>
      <c r="M423" s="35"/>
      <c r="N423" s="35"/>
      <c r="O423" s="35"/>
      <c r="P423" s="35"/>
      <c r="Q423" s="34"/>
      <c r="R423" s="35"/>
      <c r="S423" s="34"/>
      <c r="T423" s="35"/>
      <c r="U423" s="34"/>
      <c r="V423" s="9"/>
    </row>
    <row r="424" spans="7:22">
      <c r="G424" s="34"/>
      <c r="H424" s="35"/>
      <c r="I424" s="34"/>
      <c r="J424" s="35"/>
      <c r="K424" s="34"/>
      <c r="L424" s="36"/>
      <c r="M424" s="35"/>
      <c r="N424" s="35"/>
      <c r="O424" s="35"/>
      <c r="P424" s="35"/>
      <c r="Q424" s="34"/>
      <c r="R424" s="35"/>
      <c r="S424" s="34"/>
      <c r="T424" s="35"/>
      <c r="U424" s="34"/>
      <c r="V424" s="9"/>
    </row>
    <row r="425" spans="7:22">
      <c r="G425" s="34"/>
      <c r="H425" s="35"/>
      <c r="I425" s="34"/>
      <c r="J425" s="35"/>
      <c r="K425" s="34"/>
      <c r="L425" s="36"/>
      <c r="M425" s="35"/>
      <c r="N425" s="35"/>
      <c r="O425" s="35"/>
      <c r="P425" s="35"/>
      <c r="Q425" s="34"/>
      <c r="R425" s="35"/>
      <c r="S425" s="34"/>
      <c r="T425" s="35"/>
      <c r="U425" s="34"/>
      <c r="V425" s="9"/>
    </row>
    <row r="426" spans="7:22">
      <c r="G426" s="34"/>
      <c r="H426" s="35"/>
      <c r="I426" s="34"/>
      <c r="J426" s="35"/>
      <c r="K426" s="34"/>
      <c r="L426" s="36"/>
      <c r="M426" s="35"/>
      <c r="N426" s="35"/>
      <c r="O426" s="35"/>
      <c r="P426" s="35"/>
      <c r="Q426" s="34"/>
      <c r="R426" s="35"/>
      <c r="S426" s="34"/>
      <c r="T426" s="35"/>
      <c r="U426" s="34"/>
      <c r="V426" s="9"/>
    </row>
    <row r="427" spans="7:22">
      <c r="G427" s="34"/>
      <c r="H427" s="35"/>
      <c r="I427" s="34"/>
      <c r="J427" s="35"/>
      <c r="K427" s="34"/>
      <c r="L427" s="36"/>
      <c r="M427" s="35"/>
      <c r="N427" s="35"/>
      <c r="O427" s="35"/>
      <c r="P427" s="35"/>
      <c r="Q427" s="34"/>
      <c r="R427" s="35"/>
      <c r="S427" s="34"/>
      <c r="T427" s="35"/>
      <c r="U427" s="34"/>
      <c r="V427" s="9"/>
    </row>
    <row r="428" spans="7:22">
      <c r="G428" s="34"/>
      <c r="H428" s="35"/>
      <c r="I428" s="34"/>
      <c r="J428" s="35"/>
      <c r="K428" s="34"/>
      <c r="L428" s="36"/>
      <c r="M428" s="35"/>
      <c r="N428" s="35"/>
      <c r="O428" s="35"/>
      <c r="P428" s="35"/>
      <c r="Q428" s="34"/>
      <c r="R428" s="35"/>
      <c r="S428" s="34"/>
      <c r="T428" s="35"/>
      <c r="U428" s="34"/>
      <c r="V428" s="9"/>
    </row>
    <row r="429" spans="7:22">
      <c r="G429" s="34"/>
      <c r="H429" s="35"/>
      <c r="I429" s="34"/>
      <c r="J429" s="35"/>
      <c r="K429" s="34"/>
      <c r="L429" s="36"/>
      <c r="M429" s="35"/>
      <c r="N429" s="35"/>
      <c r="O429" s="35"/>
      <c r="P429" s="35"/>
      <c r="Q429" s="34"/>
      <c r="R429" s="35"/>
      <c r="S429" s="34"/>
      <c r="T429" s="35"/>
      <c r="U429" s="34"/>
      <c r="V429" s="9"/>
    </row>
    <row r="430" spans="7:22">
      <c r="G430" s="34"/>
      <c r="H430" s="35"/>
      <c r="I430" s="34"/>
      <c r="J430" s="35"/>
      <c r="K430" s="34"/>
      <c r="L430" s="36"/>
      <c r="M430" s="35"/>
      <c r="N430" s="35"/>
      <c r="O430" s="35"/>
      <c r="P430" s="35"/>
      <c r="Q430" s="34"/>
      <c r="R430" s="35"/>
      <c r="S430" s="34"/>
      <c r="T430" s="35"/>
      <c r="U430" s="34"/>
      <c r="V430" s="9"/>
    </row>
    <row r="431" spans="7:22">
      <c r="G431" s="34"/>
      <c r="H431" s="35"/>
      <c r="I431" s="34"/>
      <c r="J431" s="35"/>
      <c r="K431" s="34"/>
      <c r="L431" s="36"/>
      <c r="M431" s="35"/>
      <c r="N431" s="35"/>
      <c r="O431" s="35"/>
      <c r="P431" s="35"/>
      <c r="Q431" s="34"/>
      <c r="R431" s="35"/>
      <c r="S431" s="34"/>
      <c r="T431" s="35"/>
      <c r="U431" s="34"/>
      <c r="V431" s="9"/>
    </row>
    <row r="432" spans="7:22">
      <c r="G432" s="34"/>
      <c r="H432" s="35"/>
      <c r="I432" s="34"/>
      <c r="J432" s="35"/>
      <c r="K432" s="34"/>
      <c r="L432" s="36"/>
      <c r="M432" s="35"/>
      <c r="N432" s="35"/>
      <c r="O432" s="35"/>
      <c r="P432" s="35"/>
      <c r="Q432" s="34"/>
      <c r="R432" s="35"/>
      <c r="S432" s="34"/>
      <c r="T432" s="35"/>
      <c r="U432" s="34"/>
      <c r="V432" s="9"/>
    </row>
    <row r="433" spans="7:22">
      <c r="G433" s="34"/>
      <c r="H433" s="35"/>
      <c r="I433" s="34"/>
      <c r="J433" s="35"/>
      <c r="K433" s="34"/>
      <c r="L433" s="36"/>
      <c r="M433" s="35"/>
      <c r="N433" s="35"/>
      <c r="O433" s="35"/>
      <c r="P433" s="35"/>
      <c r="Q433" s="34"/>
      <c r="R433" s="35"/>
      <c r="S433" s="34"/>
      <c r="T433" s="35"/>
      <c r="U433" s="34"/>
      <c r="V433" s="9"/>
    </row>
    <row r="434" spans="7:22">
      <c r="G434" s="34"/>
      <c r="H434" s="35"/>
      <c r="I434" s="34"/>
      <c r="J434" s="35"/>
      <c r="K434" s="34"/>
      <c r="L434" s="36"/>
      <c r="M434" s="35"/>
      <c r="N434" s="35"/>
      <c r="O434" s="35"/>
      <c r="P434" s="35"/>
      <c r="Q434" s="34"/>
      <c r="R434" s="35"/>
      <c r="S434" s="34"/>
      <c r="T434" s="35"/>
      <c r="U434" s="34"/>
      <c r="V434" s="9"/>
    </row>
    <row r="435" spans="7:22">
      <c r="G435" s="34"/>
      <c r="H435" s="35"/>
      <c r="I435" s="34"/>
      <c r="J435" s="35"/>
      <c r="K435" s="34"/>
      <c r="L435" s="36"/>
      <c r="M435" s="35"/>
      <c r="N435" s="35"/>
      <c r="O435" s="35"/>
      <c r="P435" s="35"/>
      <c r="Q435" s="34"/>
      <c r="R435" s="35"/>
      <c r="S435" s="34"/>
      <c r="T435" s="35"/>
      <c r="U435" s="34"/>
      <c r="V435" s="9"/>
    </row>
    <row r="436" spans="7:22">
      <c r="G436" s="34"/>
      <c r="H436" s="35"/>
      <c r="I436" s="34"/>
      <c r="J436" s="35"/>
      <c r="K436" s="34"/>
      <c r="L436" s="36"/>
      <c r="M436" s="35"/>
      <c r="N436" s="35"/>
      <c r="O436" s="35"/>
      <c r="P436" s="35"/>
      <c r="Q436" s="34"/>
      <c r="R436" s="35"/>
      <c r="S436" s="34"/>
      <c r="T436" s="35"/>
      <c r="U436" s="34"/>
      <c r="V436" s="9"/>
    </row>
    <row r="437" spans="7:22">
      <c r="G437" s="34"/>
      <c r="H437" s="35"/>
      <c r="I437" s="34"/>
      <c r="J437" s="35"/>
      <c r="K437" s="34"/>
      <c r="L437" s="36"/>
      <c r="M437" s="35"/>
      <c r="N437" s="35"/>
      <c r="O437" s="35"/>
      <c r="P437" s="35"/>
      <c r="Q437" s="34"/>
      <c r="R437" s="35"/>
      <c r="S437" s="34"/>
      <c r="T437" s="35"/>
      <c r="U437" s="34"/>
      <c r="V437" s="9"/>
    </row>
    <row r="438" spans="7:22">
      <c r="G438" s="34"/>
      <c r="H438" s="35"/>
      <c r="I438" s="34"/>
      <c r="J438" s="35"/>
      <c r="K438" s="34"/>
      <c r="L438" s="36"/>
      <c r="M438" s="35"/>
      <c r="N438" s="35"/>
      <c r="O438" s="35"/>
      <c r="P438" s="35"/>
      <c r="Q438" s="34"/>
      <c r="R438" s="35"/>
      <c r="S438" s="34"/>
      <c r="T438" s="35"/>
      <c r="U438" s="34"/>
      <c r="V438" s="9"/>
    </row>
    <row r="439" spans="7:22">
      <c r="G439" s="34"/>
      <c r="H439" s="35"/>
      <c r="I439" s="34"/>
      <c r="J439" s="35"/>
      <c r="K439" s="34"/>
      <c r="L439" s="36"/>
      <c r="M439" s="35"/>
      <c r="N439" s="35"/>
      <c r="O439" s="35"/>
      <c r="P439" s="35"/>
      <c r="Q439" s="34"/>
      <c r="R439" s="35"/>
      <c r="S439" s="34"/>
      <c r="T439" s="35"/>
      <c r="U439" s="34"/>
      <c r="V439" s="9"/>
    </row>
    <row r="440" spans="7:22">
      <c r="G440" s="34"/>
      <c r="H440" s="35"/>
      <c r="I440" s="34"/>
      <c r="J440" s="35"/>
      <c r="K440" s="34"/>
      <c r="L440" s="36"/>
      <c r="M440" s="35"/>
      <c r="N440" s="35"/>
      <c r="O440" s="35"/>
      <c r="P440" s="35"/>
      <c r="Q440" s="34"/>
      <c r="R440" s="35"/>
      <c r="S440" s="34"/>
      <c r="T440" s="35"/>
      <c r="U440" s="34"/>
      <c r="V440" s="9"/>
    </row>
    <row r="441" spans="7:22">
      <c r="G441" s="34"/>
      <c r="H441" s="35"/>
      <c r="I441" s="34"/>
      <c r="J441" s="35"/>
      <c r="K441" s="34"/>
      <c r="L441" s="36"/>
      <c r="M441" s="35"/>
      <c r="N441" s="35"/>
      <c r="O441" s="35"/>
      <c r="P441" s="35"/>
      <c r="Q441" s="34"/>
      <c r="R441" s="35"/>
      <c r="S441" s="34"/>
      <c r="T441" s="35"/>
      <c r="U441" s="34"/>
      <c r="V441" s="9"/>
    </row>
    <row r="442" spans="7:22">
      <c r="G442" s="34"/>
      <c r="H442" s="35"/>
      <c r="I442" s="34"/>
      <c r="J442" s="35"/>
      <c r="K442" s="34"/>
      <c r="L442" s="36"/>
      <c r="M442" s="35"/>
      <c r="N442" s="35"/>
      <c r="O442" s="35"/>
      <c r="P442" s="35"/>
      <c r="Q442" s="34"/>
      <c r="R442" s="35"/>
      <c r="S442" s="34"/>
      <c r="T442" s="35"/>
      <c r="U442" s="34"/>
      <c r="V442" s="9"/>
    </row>
    <row r="443" spans="7:22">
      <c r="G443" s="34"/>
      <c r="H443" s="35"/>
      <c r="I443" s="34"/>
      <c r="J443" s="35"/>
      <c r="K443" s="34"/>
      <c r="L443" s="36"/>
      <c r="M443" s="35"/>
      <c r="N443" s="35"/>
      <c r="O443" s="35"/>
      <c r="P443" s="35"/>
      <c r="Q443" s="34"/>
      <c r="R443" s="35"/>
      <c r="S443" s="34"/>
      <c r="T443" s="35"/>
      <c r="U443" s="34"/>
      <c r="V443" s="9"/>
    </row>
    <row r="444" spans="7:22">
      <c r="G444" s="34"/>
      <c r="H444" s="35"/>
      <c r="I444" s="34"/>
      <c r="J444" s="35"/>
      <c r="K444" s="34"/>
      <c r="L444" s="36"/>
      <c r="M444" s="35"/>
      <c r="N444" s="35"/>
      <c r="O444" s="35"/>
      <c r="P444" s="35"/>
      <c r="Q444" s="34"/>
      <c r="R444" s="35"/>
      <c r="S444" s="34"/>
      <c r="T444" s="35"/>
      <c r="U444" s="34"/>
      <c r="V444" s="9"/>
    </row>
    <row r="445" spans="7:22">
      <c r="G445" s="34"/>
      <c r="H445" s="35"/>
      <c r="I445" s="34"/>
      <c r="J445" s="35"/>
      <c r="K445" s="34"/>
      <c r="L445" s="36"/>
      <c r="M445" s="35"/>
      <c r="N445" s="35"/>
      <c r="O445" s="35"/>
      <c r="P445" s="35"/>
      <c r="Q445" s="34"/>
      <c r="R445" s="35"/>
      <c r="S445" s="34"/>
      <c r="T445" s="35"/>
      <c r="U445" s="34"/>
      <c r="V445" s="9"/>
    </row>
    <row r="446" spans="7:22">
      <c r="G446" s="34"/>
      <c r="H446" s="35"/>
      <c r="I446" s="34"/>
      <c r="J446" s="35"/>
      <c r="K446" s="34"/>
      <c r="L446" s="36"/>
      <c r="M446" s="35"/>
      <c r="N446" s="35"/>
      <c r="O446" s="35"/>
      <c r="P446" s="35"/>
      <c r="Q446" s="34"/>
      <c r="R446" s="35"/>
      <c r="S446" s="34"/>
      <c r="T446" s="35"/>
      <c r="U446" s="34"/>
      <c r="V446" s="9"/>
    </row>
    <row r="447" spans="7:22">
      <c r="G447" s="34"/>
      <c r="H447" s="35"/>
      <c r="I447" s="34"/>
      <c r="J447" s="35"/>
      <c r="K447" s="34"/>
      <c r="L447" s="36"/>
      <c r="M447" s="35"/>
      <c r="N447" s="35"/>
      <c r="O447" s="35"/>
      <c r="P447" s="35"/>
      <c r="Q447" s="34"/>
      <c r="R447" s="35"/>
      <c r="S447" s="34"/>
      <c r="T447" s="35"/>
      <c r="U447" s="34"/>
      <c r="V447" s="9"/>
    </row>
    <row r="448" spans="7:22">
      <c r="G448" s="34"/>
      <c r="H448" s="35"/>
      <c r="I448" s="34"/>
      <c r="J448" s="35"/>
      <c r="K448" s="34"/>
      <c r="L448" s="36"/>
      <c r="M448" s="35"/>
      <c r="N448" s="35"/>
      <c r="O448" s="35"/>
      <c r="P448" s="35"/>
      <c r="Q448" s="34"/>
      <c r="R448" s="35"/>
      <c r="S448" s="34"/>
      <c r="T448" s="35"/>
      <c r="U448" s="34"/>
      <c r="V448" s="9"/>
    </row>
    <row r="449" spans="7:22">
      <c r="G449" s="34"/>
      <c r="H449" s="35"/>
      <c r="I449" s="34"/>
      <c r="J449" s="35"/>
      <c r="K449" s="34"/>
      <c r="L449" s="36"/>
      <c r="M449" s="35"/>
      <c r="N449" s="35"/>
      <c r="O449" s="35"/>
      <c r="P449" s="35"/>
      <c r="Q449" s="34"/>
      <c r="R449" s="35"/>
      <c r="S449" s="34"/>
      <c r="T449" s="35"/>
      <c r="U449" s="34"/>
      <c r="V449" s="9"/>
    </row>
    <row r="450" spans="7:22">
      <c r="G450" s="34"/>
      <c r="H450" s="35"/>
      <c r="I450" s="34"/>
      <c r="J450" s="35"/>
      <c r="K450" s="34"/>
      <c r="L450" s="36"/>
      <c r="M450" s="35"/>
      <c r="N450" s="35"/>
      <c r="O450" s="35"/>
      <c r="P450" s="35"/>
      <c r="Q450" s="34"/>
      <c r="R450" s="35"/>
      <c r="S450" s="34"/>
      <c r="T450" s="35"/>
      <c r="U450" s="34"/>
      <c r="V450" s="9"/>
    </row>
    <row r="451" spans="7:22">
      <c r="G451" s="34"/>
      <c r="H451" s="35"/>
      <c r="I451" s="34"/>
      <c r="J451" s="35"/>
      <c r="K451" s="34"/>
      <c r="L451" s="36"/>
      <c r="M451" s="35"/>
      <c r="N451" s="35"/>
      <c r="O451" s="35"/>
      <c r="P451" s="35"/>
      <c r="Q451" s="34"/>
      <c r="R451" s="35"/>
      <c r="S451" s="34"/>
      <c r="T451" s="35"/>
      <c r="U451" s="34"/>
      <c r="V451" s="9"/>
    </row>
    <row r="452" spans="7:22">
      <c r="G452" s="34"/>
      <c r="H452" s="35"/>
      <c r="I452" s="34"/>
      <c r="J452" s="35"/>
      <c r="K452" s="34"/>
      <c r="L452" s="36"/>
      <c r="M452" s="35"/>
      <c r="N452" s="35"/>
      <c r="O452" s="35"/>
      <c r="P452" s="35"/>
      <c r="Q452" s="34"/>
      <c r="R452" s="35"/>
      <c r="S452" s="34"/>
      <c r="T452" s="35"/>
      <c r="U452" s="34"/>
      <c r="V452" s="9"/>
    </row>
    <row r="453" spans="7:22">
      <c r="G453" s="34"/>
      <c r="H453" s="35"/>
      <c r="I453" s="34"/>
      <c r="J453" s="35"/>
      <c r="K453" s="34"/>
      <c r="L453" s="36"/>
      <c r="M453" s="35"/>
      <c r="N453" s="35"/>
      <c r="O453" s="35"/>
      <c r="P453" s="35"/>
      <c r="Q453" s="34"/>
      <c r="R453" s="35"/>
      <c r="S453" s="34"/>
      <c r="T453" s="35"/>
      <c r="U453" s="34"/>
      <c r="V453" s="9"/>
    </row>
    <row r="454" spans="7:22">
      <c r="G454" s="34"/>
      <c r="H454" s="35"/>
      <c r="I454" s="34"/>
      <c r="J454" s="35"/>
      <c r="K454" s="34"/>
      <c r="L454" s="36"/>
      <c r="M454" s="35"/>
      <c r="N454" s="35"/>
      <c r="O454" s="35"/>
      <c r="P454" s="35"/>
      <c r="Q454" s="34"/>
      <c r="R454" s="35"/>
      <c r="S454" s="34"/>
      <c r="T454" s="35"/>
      <c r="U454" s="34"/>
      <c r="V454" s="9"/>
    </row>
    <row r="455" spans="7:22">
      <c r="G455" s="34"/>
      <c r="H455" s="35"/>
      <c r="I455" s="34"/>
      <c r="J455" s="35"/>
      <c r="K455" s="34"/>
      <c r="L455" s="36"/>
      <c r="M455" s="35"/>
      <c r="N455" s="35"/>
      <c r="O455" s="35"/>
      <c r="P455" s="35"/>
      <c r="Q455" s="34"/>
      <c r="R455" s="35"/>
      <c r="S455" s="34"/>
      <c r="T455" s="35"/>
      <c r="U455" s="34"/>
      <c r="V455" s="9"/>
    </row>
    <row r="456" spans="7:22">
      <c r="G456" s="34"/>
      <c r="H456" s="35"/>
      <c r="I456" s="34"/>
      <c r="J456" s="35"/>
      <c r="K456" s="34"/>
      <c r="L456" s="36"/>
      <c r="M456" s="35"/>
      <c r="N456" s="35"/>
      <c r="O456" s="35"/>
      <c r="P456" s="35"/>
      <c r="Q456" s="34"/>
      <c r="R456" s="35"/>
      <c r="S456" s="34"/>
      <c r="T456" s="35"/>
      <c r="U456" s="34"/>
      <c r="V456" s="9"/>
    </row>
    <row r="457" spans="7:22">
      <c r="G457" s="34"/>
      <c r="H457" s="35"/>
      <c r="I457" s="34"/>
      <c r="J457" s="35"/>
      <c r="K457" s="34"/>
      <c r="L457" s="36"/>
      <c r="M457" s="35"/>
      <c r="N457" s="35"/>
      <c r="O457" s="35"/>
      <c r="P457" s="35"/>
      <c r="Q457" s="34"/>
      <c r="R457" s="35"/>
      <c r="S457" s="34"/>
      <c r="T457" s="35"/>
      <c r="U457" s="34"/>
      <c r="V457" s="9"/>
    </row>
    <row r="458" spans="7:22">
      <c r="G458" s="34"/>
      <c r="H458" s="35"/>
      <c r="I458" s="34"/>
      <c r="J458" s="35"/>
      <c r="K458" s="34"/>
      <c r="L458" s="36"/>
      <c r="M458" s="35"/>
      <c r="N458" s="35"/>
      <c r="O458" s="35"/>
      <c r="P458" s="35"/>
      <c r="Q458" s="34"/>
      <c r="R458" s="35"/>
      <c r="S458" s="34"/>
      <c r="T458" s="35"/>
      <c r="U458" s="34"/>
      <c r="V458" s="9"/>
    </row>
    <row r="459" spans="7:22">
      <c r="G459" s="34"/>
      <c r="H459" s="35"/>
      <c r="I459" s="34"/>
      <c r="J459" s="35"/>
      <c r="K459" s="34"/>
      <c r="L459" s="36"/>
      <c r="M459" s="35"/>
      <c r="N459" s="35"/>
      <c r="O459" s="35"/>
      <c r="P459" s="35"/>
      <c r="Q459" s="34"/>
      <c r="R459" s="35"/>
      <c r="S459" s="34"/>
      <c r="T459" s="35"/>
      <c r="U459" s="34"/>
      <c r="V459" s="9"/>
    </row>
    <row r="460" spans="7:22">
      <c r="G460" s="34"/>
      <c r="H460" s="35"/>
      <c r="I460" s="34"/>
      <c r="J460" s="35"/>
      <c r="K460" s="34"/>
      <c r="L460" s="36"/>
      <c r="M460" s="35"/>
      <c r="N460" s="35"/>
      <c r="O460" s="35"/>
      <c r="P460" s="35"/>
      <c r="Q460" s="34"/>
      <c r="R460" s="35"/>
      <c r="S460" s="34"/>
      <c r="T460" s="35"/>
      <c r="U460" s="34"/>
      <c r="V460" s="9"/>
    </row>
    <row r="461" spans="7:22">
      <c r="G461" s="34"/>
      <c r="H461" s="35"/>
      <c r="I461" s="34"/>
      <c r="J461" s="35"/>
      <c r="K461" s="34"/>
      <c r="L461" s="36"/>
      <c r="M461" s="35"/>
      <c r="N461" s="35"/>
      <c r="O461" s="35"/>
      <c r="P461" s="35"/>
      <c r="Q461" s="34"/>
      <c r="R461" s="35"/>
      <c r="S461" s="34"/>
      <c r="T461" s="35"/>
      <c r="U461" s="34"/>
      <c r="V461" s="9"/>
    </row>
    <row r="462" spans="7:22">
      <c r="G462" s="34"/>
      <c r="H462" s="35"/>
      <c r="I462" s="34"/>
      <c r="J462" s="35"/>
      <c r="K462" s="34"/>
      <c r="L462" s="36"/>
      <c r="M462" s="35"/>
      <c r="N462" s="35"/>
      <c r="O462" s="35"/>
      <c r="P462" s="35"/>
      <c r="Q462" s="34"/>
      <c r="R462" s="35"/>
      <c r="S462" s="34"/>
      <c r="T462" s="35"/>
      <c r="U462" s="34"/>
      <c r="V462" s="9"/>
    </row>
    <row r="463" spans="7:22">
      <c r="G463" s="34"/>
      <c r="H463" s="35"/>
      <c r="I463" s="34"/>
      <c r="J463" s="35"/>
      <c r="K463" s="34"/>
      <c r="L463" s="36"/>
      <c r="M463" s="35"/>
      <c r="N463" s="35"/>
      <c r="O463" s="35"/>
      <c r="P463" s="35"/>
      <c r="Q463" s="34"/>
      <c r="R463" s="35"/>
      <c r="S463" s="34"/>
      <c r="T463" s="35"/>
      <c r="U463" s="34"/>
      <c r="V463" s="9"/>
    </row>
    <row r="464" spans="7:22">
      <c r="G464" s="34"/>
      <c r="H464" s="35"/>
      <c r="I464" s="34"/>
      <c r="J464" s="35"/>
      <c r="K464" s="34"/>
      <c r="L464" s="36"/>
      <c r="M464" s="35"/>
      <c r="N464" s="35"/>
      <c r="O464" s="35"/>
      <c r="P464" s="35"/>
      <c r="Q464" s="34"/>
      <c r="R464" s="35"/>
      <c r="S464" s="34"/>
      <c r="T464" s="35"/>
      <c r="U464" s="34"/>
      <c r="V464" s="9"/>
    </row>
    <row r="465" spans="7:22">
      <c r="G465" s="34"/>
      <c r="H465" s="35"/>
      <c r="I465" s="34"/>
      <c r="J465" s="35"/>
      <c r="K465" s="34"/>
      <c r="L465" s="36"/>
      <c r="M465" s="35"/>
      <c r="N465" s="35"/>
      <c r="O465" s="35"/>
      <c r="P465" s="35"/>
      <c r="Q465" s="34"/>
      <c r="R465" s="35"/>
      <c r="S465" s="34"/>
      <c r="T465" s="35"/>
      <c r="U465" s="34"/>
      <c r="V465" s="9"/>
    </row>
    <row r="466" spans="7:22">
      <c r="G466" s="34"/>
      <c r="H466" s="35"/>
      <c r="I466" s="34"/>
      <c r="J466" s="35"/>
      <c r="K466" s="34"/>
      <c r="L466" s="36"/>
      <c r="M466" s="35"/>
      <c r="N466" s="35"/>
      <c r="O466" s="35"/>
      <c r="P466" s="35"/>
      <c r="Q466" s="34"/>
      <c r="R466" s="35"/>
      <c r="S466" s="34"/>
      <c r="T466" s="35"/>
      <c r="U466" s="34"/>
      <c r="V466" s="9"/>
    </row>
    <row r="467" spans="7:22">
      <c r="G467" s="34"/>
      <c r="H467" s="35"/>
      <c r="I467" s="34"/>
      <c r="J467" s="35"/>
      <c r="K467" s="34"/>
      <c r="L467" s="36"/>
      <c r="M467" s="35"/>
      <c r="N467" s="35"/>
      <c r="O467" s="35"/>
      <c r="P467" s="35"/>
      <c r="Q467" s="34"/>
      <c r="R467" s="35"/>
      <c r="S467" s="34"/>
      <c r="T467" s="35"/>
      <c r="U467" s="34"/>
      <c r="V467" s="9"/>
    </row>
    <row r="468" spans="7:22">
      <c r="G468" s="34"/>
      <c r="H468" s="35"/>
      <c r="I468" s="34"/>
      <c r="J468" s="35"/>
      <c r="K468" s="34"/>
      <c r="L468" s="36"/>
      <c r="M468" s="35"/>
      <c r="N468" s="35"/>
      <c r="O468" s="35"/>
      <c r="P468" s="35"/>
      <c r="Q468" s="34"/>
      <c r="R468" s="35"/>
      <c r="S468" s="34"/>
      <c r="T468" s="35"/>
      <c r="U468" s="34"/>
      <c r="V468" s="9"/>
    </row>
    <row r="469" spans="7:22">
      <c r="G469" s="34"/>
      <c r="H469" s="35"/>
      <c r="I469" s="34"/>
      <c r="J469" s="35"/>
      <c r="K469" s="34"/>
      <c r="L469" s="36"/>
      <c r="M469" s="35"/>
      <c r="N469" s="35"/>
      <c r="O469" s="35"/>
      <c r="P469" s="35"/>
      <c r="Q469" s="34"/>
      <c r="R469" s="35"/>
      <c r="S469" s="34"/>
      <c r="T469" s="35"/>
      <c r="U469" s="34"/>
      <c r="V469" s="9"/>
    </row>
    <row r="470" spans="7:22">
      <c r="G470" s="34"/>
      <c r="H470" s="35"/>
      <c r="I470" s="34"/>
      <c r="J470" s="35"/>
      <c r="K470" s="34"/>
      <c r="L470" s="36"/>
      <c r="M470" s="35"/>
      <c r="N470" s="35"/>
      <c r="O470" s="35"/>
      <c r="P470" s="35"/>
      <c r="Q470" s="34"/>
      <c r="R470" s="35"/>
      <c r="S470" s="34"/>
      <c r="T470" s="35"/>
      <c r="U470" s="34"/>
      <c r="V470" s="9"/>
    </row>
    <row r="471" spans="7:22">
      <c r="G471" s="34"/>
      <c r="H471" s="35"/>
      <c r="I471" s="34"/>
      <c r="J471" s="35"/>
      <c r="K471" s="34"/>
      <c r="L471" s="36"/>
      <c r="M471" s="35"/>
      <c r="N471" s="35"/>
      <c r="O471" s="35"/>
      <c r="P471" s="35"/>
      <c r="Q471" s="34"/>
      <c r="R471" s="35"/>
      <c r="S471" s="34"/>
      <c r="T471" s="35"/>
      <c r="U471" s="34"/>
      <c r="V471" s="9"/>
    </row>
    <row r="472" spans="7:22">
      <c r="G472" s="34"/>
      <c r="H472" s="35"/>
      <c r="I472" s="34"/>
      <c r="J472" s="35"/>
      <c r="K472" s="34"/>
      <c r="L472" s="36"/>
      <c r="M472" s="35"/>
      <c r="N472" s="35"/>
      <c r="O472" s="35"/>
      <c r="P472" s="35"/>
      <c r="Q472" s="34"/>
      <c r="R472" s="35"/>
      <c r="S472" s="34"/>
      <c r="T472" s="35"/>
      <c r="U472" s="34"/>
      <c r="V472" s="9"/>
    </row>
    <row r="473" spans="7:22">
      <c r="G473" s="34"/>
      <c r="H473" s="35"/>
      <c r="I473" s="34"/>
      <c r="J473" s="35"/>
      <c r="K473" s="34"/>
      <c r="L473" s="36"/>
      <c r="M473" s="35"/>
      <c r="N473" s="35"/>
      <c r="O473" s="35"/>
      <c r="P473" s="35"/>
      <c r="Q473" s="34"/>
      <c r="R473" s="35"/>
      <c r="S473" s="34"/>
      <c r="T473" s="35"/>
      <c r="U473" s="34"/>
      <c r="V473" s="9"/>
    </row>
    <row r="474" spans="7:22">
      <c r="G474" s="34"/>
      <c r="H474" s="35"/>
      <c r="I474" s="34"/>
      <c r="J474" s="35"/>
      <c r="K474" s="34"/>
      <c r="L474" s="36"/>
      <c r="M474" s="35"/>
      <c r="N474" s="35"/>
      <c r="O474" s="35"/>
      <c r="P474" s="35"/>
      <c r="Q474" s="34"/>
      <c r="R474" s="35"/>
      <c r="S474" s="34"/>
      <c r="T474" s="35"/>
      <c r="U474" s="34"/>
      <c r="V474" s="9"/>
    </row>
    <row r="475" spans="7:22">
      <c r="G475" s="34"/>
      <c r="H475" s="35"/>
      <c r="I475" s="34"/>
      <c r="J475" s="35"/>
      <c r="K475" s="34"/>
      <c r="L475" s="36"/>
      <c r="M475" s="35"/>
      <c r="N475" s="35"/>
      <c r="O475" s="35"/>
      <c r="P475" s="35"/>
      <c r="Q475" s="34"/>
      <c r="R475" s="35"/>
      <c r="S475" s="34"/>
      <c r="T475" s="35"/>
      <c r="U475" s="34"/>
      <c r="V475" s="9"/>
    </row>
    <row r="476" spans="7:22">
      <c r="G476" s="34"/>
      <c r="H476" s="35"/>
      <c r="I476" s="34"/>
      <c r="J476" s="35"/>
      <c r="K476" s="34"/>
      <c r="L476" s="36"/>
      <c r="M476" s="35"/>
      <c r="N476" s="35"/>
      <c r="O476" s="35"/>
      <c r="P476" s="35"/>
      <c r="Q476" s="34"/>
      <c r="R476" s="35"/>
      <c r="S476" s="34"/>
      <c r="T476" s="35"/>
      <c r="U476" s="34"/>
      <c r="V476" s="9"/>
    </row>
    <row r="477" spans="7:22">
      <c r="G477" s="34"/>
      <c r="H477" s="35"/>
      <c r="I477" s="34"/>
      <c r="J477" s="35"/>
      <c r="K477" s="34"/>
      <c r="L477" s="36"/>
      <c r="M477" s="35"/>
      <c r="N477" s="35"/>
      <c r="O477" s="35"/>
      <c r="P477" s="35"/>
      <c r="Q477" s="34"/>
      <c r="R477" s="35"/>
      <c r="S477" s="34"/>
      <c r="T477" s="35"/>
      <c r="U477" s="34"/>
      <c r="V477" s="9"/>
    </row>
    <row r="478" spans="7:22">
      <c r="G478" s="34"/>
      <c r="H478" s="35"/>
      <c r="I478" s="34"/>
      <c r="J478" s="35"/>
      <c r="K478" s="34"/>
      <c r="L478" s="36"/>
      <c r="M478" s="35"/>
      <c r="N478" s="35"/>
      <c r="O478" s="35"/>
      <c r="P478" s="35"/>
      <c r="Q478" s="34"/>
      <c r="R478" s="35"/>
      <c r="S478" s="34"/>
      <c r="T478" s="35"/>
      <c r="U478" s="34"/>
      <c r="V478" s="9"/>
    </row>
    <row r="479" spans="7:22">
      <c r="G479" s="34"/>
      <c r="H479" s="35"/>
      <c r="I479" s="34"/>
      <c r="J479" s="35"/>
      <c r="K479" s="34"/>
      <c r="L479" s="36"/>
      <c r="M479" s="35"/>
      <c r="N479" s="35"/>
      <c r="O479" s="35"/>
      <c r="P479" s="35"/>
      <c r="Q479" s="34"/>
      <c r="R479" s="35"/>
      <c r="S479" s="34"/>
      <c r="T479" s="35"/>
      <c r="U479" s="34"/>
      <c r="V479" s="9"/>
    </row>
    <row r="480" spans="7:22">
      <c r="G480" s="34"/>
      <c r="H480" s="35"/>
      <c r="I480" s="34"/>
      <c r="J480" s="35"/>
      <c r="K480" s="34"/>
      <c r="L480" s="36"/>
      <c r="M480" s="35"/>
      <c r="N480" s="35"/>
      <c r="O480" s="35"/>
      <c r="P480" s="35"/>
      <c r="Q480" s="34"/>
      <c r="R480" s="35"/>
      <c r="S480" s="34"/>
      <c r="T480" s="35"/>
      <c r="U480" s="34"/>
      <c r="V480" s="9"/>
    </row>
    <row r="481" spans="7:22">
      <c r="G481" s="34"/>
      <c r="H481" s="35"/>
      <c r="I481" s="34"/>
      <c r="J481" s="35"/>
      <c r="K481" s="34"/>
      <c r="L481" s="36"/>
      <c r="M481" s="35"/>
      <c r="N481" s="35"/>
      <c r="O481" s="35"/>
      <c r="P481" s="35"/>
      <c r="Q481" s="34"/>
      <c r="R481" s="35"/>
      <c r="S481" s="34"/>
      <c r="T481" s="35"/>
      <c r="U481" s="34"/>
      <c r="V481" s="9"/>
    </row>
    <row r="482" spans="7:22">
      <c r="G482" s="34"/>
      <c r="H482" s="35"/>
      <c r="I482" s="34"/>
      <c r="J482" s="35"/>
      <c r="K482" s="34"/>
      <c r="L482" s="36"/>
      <c r="M482" s="35"/>
      <c r="N482" s="35"/>
      <c r="O482" s="35"/>
      <c r="P482" s="35"/>
      <c r="Q482" s="34"/>
      <c r="R482" s="35"/>
      <c r="S482" s="34"/>
      <c r="T482" s="35"/>
      <c r="U482" s="34"/>
      <c r="V482" s="9"/>
    </row>
    <row r="483" spans="7:22">
      <c r="G483" s="34"/>
      <c r="H483" s="35"/>
      <c r="I483" s="34"/>
      <c r="J483" s="35"/>
      <c r="K483" s="34"/>
      <c r="L483" s="36"/>
      <c r="M483" s="35"/>
      <c r="N483" s="35"/>
      <c r="O483" s="35"/>
      <c r="P483" s="35"/>
      <c r="Q483" s="34"/>
      <c r="R483" s="35"/>
      <c r="S483" s="34"/>
      <c r="T483" s="35"/>
      <c r="U483" s="34"/>
      <c r="V483" s="9"/>
    </row>
    <row r="484" spans="7:22">
      <c r="G484" s="34"/>
      <c r="H484" s="35"/>
      <c r="I484" s="34"/>
      <c r="J484" s="35"/>
      <c r="K484" s="34"/>
      <c r="L484" s="36"/>
      <c r="M484" s="35"/>
      <c r="N484" s="35"/>
      <c r="O484" s="35"/>
      <c r="P484" s="35"/>
      <c r="Q484" s="34"/>
      <c r="R484" s="35"/>
      <c r="S484" s="34"/>
      <c r="T484" s="35"/>
      <c r="U484" s="34"/>
      <c r="V484" s="9"/>
    </row>
    <row r="485" spans="7:22">
      <c r="G485" s="34"/>
      <c r="H485" s="35"/>
      <c r="I485" s="34"/>
      <c r="J485" s="35"/>
      <c r="K485" s="34"/>
      <c r="L485" s="36"/>
      <c r="M485" s="35"/>
      <c r="N485" s="35"/>
      <c r="O485" s="35"/>
      <c r="P485" s="35"/>
      <c r="Q485" s="34"/>
      <c r="R485" s="35"/>
      <c r="S485" s="34"/>
      <c r="T485" s="35"/>
      <c r="U485" s="34"/>
      <c r="V485" s="9"/>
    </row>
    <row r="486" spans="7:22">
      <c r="G486" s="34"/>
      <c r="H486" s="35"/>
      <c r="I486" s="34"/>
      <c r="J486" s="35"/>
      <c r="K486" s="34"/>
      <c r="L486" s="36"/>
      <c r="M486" s="35"/>
      <c r="N486" s="35"/>
      <c r="O486" s="35"/>
      <c r="P486" s="35"/>
      <c r="Q486" s="34"/>
      <c r="R486" s="35"/>
      <c r="S486" s="34"/>
      <c r="T486" s="35"/>
      <c r="U486" s="34"/>
      <c r="V486" s="9"/>
    </row>
    <row r="487" spans="7:22">
      <c r="G487" s="34"/>
      <c r="H487" s="35"/>
      <c r="I487" s="34"/>
      <c r="J487" s="35"/>
      <c r="K487" s="34"/>
      <c r="L487" s="36"/>
      <c r="M487" s="35"/>
      <c r="N487" s="35"/>
      <c r="O487" s="35"/>
      <c r="P487" s="35"/>
      <c r="Q487" s="34"/>
      <c r="R487" s="35"/>
      <c r="S487" s="34"/>
      <c r="T487" s="35"/>
      <c r="U487" s="34"/>
      <c r="V487" s="50"/>
    </row>
    <row r="488" spans="7:22">
      <c r="G488" s="34"/>
      <c r="H488" s="35"/>
      <c r="I488" s="34"/>
      <c r="J488" s="35"/>
      <c r="K488" s="34"/>
      <c r="L488" s="36"/>
      <c r="M488" s="35"/>
      <c r="N488" s="35"/>
      <c r="O488" s="35"/>
      <c r="P488" s="35"/>
      <c r="Q488" s="34"/>
      <c r="R488" s="35"/>
      <c r="S488" s="34"/>
      <c r="T488" s="35"/>
      <c r="U488" s="34"/>
    </row>
    <row r="489" spans="7:22">
      <c r="G489" s="34"/>
      <c r="H489" s="35"/>
      <c r="I489" s="34"/>
      <c r="J489" s="35"/>
      <c r="K489" s="34"/>
      <c r="L489" s="36"/>
      <c r="M489" s="35"/>
      <c r="N489" s="35"/>
      <c r="O489" s="35"/>
      <c r="P489" s="35"/>
      <c r="Q489" s="34"/>
      <c r="R489" s="35"/>
      <c r="S489" s="34"/>
      <c r="T489" s="35"/>
      <c r="U489" s="34"/>
    </row>
    <row r="490" spans="7:22">
      <c r="G490" s="34"/>
      <c r="H490" s="35"/>
      <c r="I490" s="34"/>
      <c r="J490" s="35"/>
      <c r="K490" s="34"/>
      <c r="L490" s="36"/>
      <c r="M490" s="35"/>
      <c r="N490" s="35"/>
      <c r="O490" s="35"/>
      <c r="P490" s="35"/>
      <c r="Q490" s="34"/>
      <c r="R490" s="35"/>
      <c r="S490" s="34"/>
      <c r="T490" s="35"/>
      <c r="U490" s="34"/>
    </row>
    <row r="491" spans="7:22">
      <c r="G491" s="34"/>
      <c r="H491" s="35"/>
      <c r="I491" s="34"/>
      <c r="J491" s="35"/>
      <c r="K491" s="34"/>
      <c r="L491" s="36"/>
      <c r="M491" s="35"/>
      <c r="N491" s="35"/>
      <c r="O491" s="35"/>
      <c r="P491" s="35"/>
      <c r="Q491" s="34"/>
      <c r="R491" s="35"/>
      <c r="S491" s="34"/>
      <c r="T491" s="35"/>
      <c r="U491" s="34"/>
    </row>
    <row r="492" spans="7:22">
      <c r="G492" s="34"/>
      <c r="H492" s="35"/>
      <c r="I492" s="34"/>
      <c r="J492" s="35"/>
      <c r="K492" s="34"/>
      <c r="L492" s="36"/>
      <c r="M492" s="35"/>
      <c r="N492" s="35"/>
      <c r="O492" s="35"/>
      <c r="P492" s="35"/>
      <c r="Q492" s="34"/>
      <c r="R492" s="35"/>
      <c r="S492" s="34"/>
      <c r="T492" s="35"/>
      <c r="U492" s="34"/>
    </row>
    <row r="493" spans="7:22">
      <c r="G493" s="34"/>
      <c r="H493" s="35"/>
      <c r="I493" s="34"/>
      <c r="J493" s="35"/>
      <c r="K493" s="34"/>
      <c r="L493" s="36"/>
      <c r="M493" s="35"/>
      <c r="N493" s="35"/>
      <c r="O493" s="35"/>
      <c r="P493" s="35"/>
      <c r="Q493" s="34"/>
      <c r="R493" s="35"/>
      <c r="S493" s="34"/>
      <c r="T493" s="35"/>
      <c r="U493" s="34"/>
    </row>
    <row r="494" spans="7:22">
      <c r="G494" s="34"/>
      <c r="H494" s="35"/>
      <c r="I494" s="34"/>
      <c r="J494" s="35"/>
      <c r="K494" s="34"/>
      <c r="L494" s="36"/>
      <c r="M494" s="35"/>
      <c r="N494" s="35"/>
      <c r="O494" s="35"/>
      <c r="P494" s="35"/>
      <c r="Q494" s="34"/>
      <c r="R494" s="35"/>
      <c r="S494" s="34"/>
      <c r="T494" s="35"/>
      <c r="U494" s="34"/>
    </row>
    <row r="495" spans="7:22">
      <c r="G495" s="34"/>
      <c r="H495" s="35"/>
      <c r="I495" s="34"/>
      <c r="J495" s="35"/>
      <c r="K495" s="34"/>
      <c r="L495" s="36"/>
      <c r="M495" s="35"/>
      <c r="N495" s="35"/>
      <c r="O495" s="35"/>
      <c r="P495" s="35"/>
      <c r="Q495" s="34"/>
      <c r="R495" s="35"/>
      <c r="S495" s="34"/>
      <c r="T495" s="35"/>
      <c r="U495" s="34"/>
    </row>
    <row r="496" spans="7:22">
      <c r="G496" s="34"/>
      <c r="H496" s="35"/>
      <c r="I496" s="34"/>
      <c r="J496" s="35"/>
      <c r="K496" s="34"/>
      <c r="L496" s="36"/>
      <c r="M496" s="35"/>
      <c r="N496" s="35"/>
      <c r="O496" s="35"/>
      <c r="P496" s="35"/>
      <c r="Q496" s="34"/>
      <c r="R496" s="35"/>
      <c r="S496" s="34"/>
      <c r="T496" s="35"/>
      <c r="U496" s="34"/>
    </row>
    <row r="497" spans="7:21">
      <c r="G497" s="34"/>
      <c r="H497" s="35"/>
      <c r="I497" s="34"/>
      <c r="J497" s="35"/>
      <c r="K497" s="34"/>
      <c r="L497" s="36"/>
      <c r="M497" s="35"/>
      <c r="N497" s="35"/>
      <c r="O497" s="35"/>
      <c r="P497" s="35"/>
      <c r="Q497" s="34"/>
      <c r="R497" s="35"/>
      <c r="S497" s="34"/>
      <c r="T497" s="35"/>
      <c r="U497" s="34"/>
    </row>
    <row r="498" spans="7:21">
      <c r="G498" s="34"/>
      <c r="H498" s="35"/>
      <c r="I498" s="34"/>
      <c r="J498" s="35"/>
      <c r="K498" s="34"/>
      <c r="L498" s="36"/>
      <c r="M498" s="35"/>
      <c r="N498" s="35"/>
      <c r="O498" s="35"/>
      <c r="P498" s="35"/>
      <c r="Q498" s="34"/>
      <c r="R498" s="35"/>
      <c r="S498" s="34"/>
      <c r="T498" s="35"/>
      <c r="U498" s="34"/>
    </row>
    <row r="499" spans="7:21">
      <c r="G499" s="34"/>
      <c r="H499" s="35"/>
      <c r="I499" s="34"/>
      <c r="J499" s="35"/>
      <c r="K499" s="34"/>
      <c r="L499" s="36"/>
      <c r="M499" s="35"/>
      <c r="N499" s="35"/>
      <c r="O499" s="35"/>
      <c r="P499" s="35"/>
      <c r="Q499" s="34"/>
      <c r="R499" s="35"/>
      <c r="S499" s="34"/>
      <c r="T499" s="35"/>
      <c r="U499" s="34"/>
    </row>
    <row r="500" spans="7:21">
      <c r="G500" s="34"/>
      <c r="H500" s="35"/>
      <c r="I500" s="34"/>
      <c r="J500" s="35"/>
      <c r="K500" s="34"/>
      <c r="L500" s="36"/>
      <c r="M500" s="35"/>
      <c r="N500" s="35"/>
      <c r="O500" s="35"/>
      <c r="P500" s="35"/>
      <c r="Q500" s="34"/>
      <c r="R500" s="35"/>
      <c r="S500" s="34"/>
      <c r="T500" s="35"/>
      <c r="U500" s="34"/>
    </row>
    <row r="501" spans="7:21">
      <c r="G501" s="34"/>
      <c r="H501" s="35"/>
      <c r="I501" s="34"/>
      <c r="J501" s="35"/>
      <c r="K501" s="34"/>
      <c r="L501" s="36"/>
      <c r="M501" s="35"/>
      <c r="N501" s="35"/>
      <c r="O501" s="35"/>
      <c r="P501" s="35"/>
      <c r="Q501" s="34"/>
      <c r="R501" s="35"/>
      <c r="S501" s="34"/>
      <c r="T501" s="35"/>
      <c r="U501" s="34"/>
    </row>
    <row r="502" spans="7:21">
      <c r="G502" s="34"/>
      <c r="H502" s="35"/>
      <c r="I502" s="34"/>
      <c r="J502" s="35"/>
      <c r="K502" s="34"/>
      <c r="L502" s="36"/>
      <c r="M502" s="35"/>
      <c r="N502" s="35"/>
      <c r="O502" s="35"/>
      <c r="P502" s="35"/>
      <c r="Q502" s="34"/>
      <c r="R502" s="35"/>
      <c r="S502" s="34"/>
      <c r="T502" s="35"/>
      <c r="U502" s="34"/>
    </row>
    <row r="503" spans="7:21">
      <c r="G503" s="34"/>
      <c r="H503" s="35"/>
      <c r="I503" s="34"/>
      <c r="J503" s="35"/>
      <c r="K503" s="34"/>
      <c r="L503" s="36"/>
      <c r="M503" s="35"/>
      <c r="N503" s="35"/>
      <c r="O503" s="35"/>
      <c r="P503" s="35"/>
      <c r="Q503" s="34"/>
      <c r="R503" s="35"/>
      <c r="S503" s="34"/>
      <c r="T503" s="35"/>
      <c r="U503" s="34"/>
    </row>
    <row r="504" spans="7:21">
      <c r="G504" s="34"/>
      <c r="H504" s="35"/>
      <c r="I504" s="34"/>
      <c r="J504" s="35"/>
      <c r="K504" s="34"/>
      <c r="L504" s="36"/>
      <c r="M504" s="35"/>
      <c r="N504" s="35"/>
      <c r="O504" s="35"/>
      <c r="P504" s="35"/>
      <c r="Q504" s="34"/>
      <c r="R504" s="35"/>
      <c r="S504" s="34"/>
      <c r="T504" s="35"/>
      <c r="U504" s="34"/>
    </row>
    <row r="505" spans="7:21">
      <c r="G505" s="34"/>
      <c r="H505" s="35"/>
      <c r="I505" s="34"/>
      <c r="J505" s="35"/>
      <c r="K505" s="34"/>
      <c r="L505" s="36"/>
      <c r="M505" s="35"/>
      <c r="N505" s="35"/>
      <c r="O505" s="35"/>
      <c r="P505" s="35"/>
      <c r="Q505" s="34"/>
      <c r="R505" s="35"/>
      <c r="S505" s="34"/>
      <c r="T505" s="35"/>
      <c r="U505" s="34"/>
    </row>
    <row r="506" spans="7:21">
      <c r="G506" s="34"/>
      <c r="H506" s="35"/>
      <c r="I506" s="34"/>
      <c r="J506" s="35"/>
      <c r="K506" s="34"/>
      <c r="L506" s="36"/>
      <c r="M506" s="35"/>
      <c r="N506" s="35"/>
      <c r="O506" s="35"/>
      <c r="P506" s="35"/>
      <c r="Q506" s="34"/>
      <c r="R506" s="35"/>
      <c r="S506" s="34"/>
      <c r="T506" s="35"/>
      <c r="U506" s="34"/>
    </row>
    <row r="507" spans="7:21">
      <c r="G507" s="34"/>
      <c r="H507" s="35"/>
      <c r="I507" s="34"/>
      <c r="J507" s="35"/>
      <c r="K507" s="34"/>
      <c r="L507" s="36"/>
      <c r="M507" s="35"/>
      <c r="N507" s="35"/>
      <c r="O507" s="35"/>
      <c r="P507" s="35"/>
      <c r="Q507" s="34"/>
      <c r="R507" s="35"/>
      <c r="S507" s="34"/>
      <c r="T507" s="35"/>
      <c r="U507" s="34"/>
    </row>
    <row r="508" spans="7:21">
      <c r="G508" s="34"/>
      <c r="H508" s="35"/>
      <c r="I508" s="34"/>
      <c r="J508" s="35"/>
      <c r="K508" s="34"/>
      <c r="L508" s="36"/>
      <c r="M508" s="35"/>
      <c r="N508" s="35"/>
      <c r="O508" s="35"/>
      <c r="P508" s="35"/>
      <c r="Q508" s="34"/>
      <c r="R508" s="35"/>
      <c r="S508" s="34"/>
      <c r="T508" s="35"/>
      <c r="U508" s="34"/>
    </row>
    <row r="509" spans="7:21">
      <c r="G509" s="34"/>
      <c r="H509" s="35"/>
      <c r="I509" s="34"/>
      <c r="J509" s="35"/>
      <c r="K509" s="34"/>
      <c r="L509" s="36"/>
      <c r="M509" s="35"/>
      <c r="N509" s="35"/>
      <c r="O509" s="35"/>
      <c r="P509" s="35"/>
      <c r="Q509" s="34"/>
      <c r="R509" s="35"/>
      <c r="S509" s="34"/>
      <c r="T509" s="35"/>
      <c r="U509" s="34"/>
    </row>
    <row r="510" spans="7:21">
      <c r="G510" s="34"/>
      <c r="H510" s="35"/>
      <c r="I510" s="34"/>
      <c r="J510" s="35"/>
      <c r="K510" s="34"/>
      <c r="L510" s="36"/>
      <c r="M510" s="35"/>
      <c r="N510" s="35"/>
      <c r="O510" s="35"/>
      <c r="P510" s="35"/>
      <c r="Q510" s="34"/>
      <c r="R510" s="35"/>
      <c r="S510" s="34"/>
      <c r="T510" s="35"/>
      <c r="U510" s="34"/>
    </row>
    <row r="511" spans="7:21">
      <c r="G511" s="34"/>
      <c r="H511" s="35"/>
      <c r="I511" s="34"/>
      <c r="J511" s="35"/>
      <c r="K511" s="34"/>
      <c r="L511" s="36"/>
      <c r="M511" s="35"/>
      <c r="N511" s="35"/>
      <c r="O511" s="35"/>
      <c r="P511" s="35"/>
      <c r="Q511" s="34"/>
      <c r="R511" s="35"/>
      <c r="S511" s="34"/>
      <c r="T511" s="35"/>
      <c r="U511" s="34"/>
    </row>
    <row r="512" spans="7:21">
      <c r="G512" s="34"/>
      <c r="H512" s="35"/>
      <c r="I512" s="34"/>
      <c r="J512" s="35"/>
      <c r="K512" s="34"/>
      <c r="L512" s="36"/>
      <c r="M512" s="35"/>
      <c r="N512" s="35"/>
      <c r="O512" s="35"/>
      <c r="P512" s="35"/>
      <c r="Q512" s="34"/>
      <c r="R512" s="35"/>
      <c r="S512" s="34"/>
      <c r="T512" s="35"/>
      <c r="U512" s="34"/>
    </row>
    <row r="513" spans="7:21">
      <c r="G513" s="34"/>
      <c r="H513" s="35"/>
      <c r="I513" s="34"/>
      <c r="J513" s="35"/>
      <c r="K513" s="34"/>
      <c r="L513" s="36"/>
      <c r="M513" s="35"/>
      <c r="N513" s="35"/>
      <c r="O513" s="35"/>
      <c r="P513" s="35"/>
      <c r="Q513" s="34"/>
      <c r="R513" s="35"/>
      <c r="S513" s="34"/>
      <c r="T513" s="35"/>
      <c r="U513" s="34"/>
    </row>
    <row r="514" spans="7:21">
      <c r="G514" s="34"/>
      <c r="H514" s="35"/>
      <c r="I514" s="34"/>
      <c r="J514" s="35"/>
      <c r="K514" s="34"/>
      <c r="L514" s="36"/>
      <c r="M514" s="35"/>
      <c r="N514" s="35"/>
      <c r="O514" s="35"/>
      <c r="P514" s="35"/>
      <c r="Q514" s="34"/>
      <c r="R514" s="35"/>
      <c r="S514" s="34"/>
      <c r="T514" s="35"/>
      <c r="U514" s="34"/>
    </row>
    <row r="515" spans="7:21">
      <c r="G515" s="34"/>
      <c r="H515" s="35"/>
      <c r="I515" s="34"/>
      <c r="J515" s="35"/>
      <c r="K515" s="34"/>
      <c r="L515" s="36"/>
      <c r="M515" s="35"/>
      <c r="N515" s="35"/>
      <c r="O515" s="35"/>
      <c r="P515" s="35"/>
      <c r="Q515" s="34"/>
      <c r="R515" s="35"/>
      <c r="S515" s="34"/>
      <c r="T515" s="35"/>
      <c r="U515" s="34"/>
    </row>
    <row r="516" spans="7:21">
      <c r="G516" s="34"/>
      <c r="H516" s="35"/>
      <c r="I516" s="34"/>
      <c r="J516" s="35"/>
      <c r="K516" s="34"/>
      <c r="L516" s="36"/>
      <c r="M516" s="35"/>
      <c r="N516" s="35"/>
      <c r="O516" s="35"/>
      <c r="P516" s="35"/>
      <c r="Q516" s="34"/>
      <c r="R516" s="35"/>
      <c r="S516" s="34"/>
      <c r="T516" s="35"/>
      <c r="U516" s="34"/>
    </row>
    <row r="517" spans="7:21">
      <c r="G517" s="34"/>
      <c r="H517" s="35"/>
      <c r="I517" s="34"/>
      <c r="J517" s="35"/>
      <c r="K517" s="34"/>
      <c r="L517" s="36"/>
      <c r="M517" s="35"/>
      <c r="N517" s="35"/>
      <c r="O517" s="35"/>
      <c r="P517" s="35"/>
      <c r="Q517" s="34"/>
      <c r="R517" s="35"/>
      <c r="S517" s="34"/>
      <c r="T517" s="35"/>
      <c r="U517" s="34"/>
    </row>
    <row r="518" spans="7:21">
      <c r="G518" s="34"/>
      <c r="H518" s="35"/>
      <c r="I518" s="34"/>
      <c r="J518" s="35"/>
      <c r="K518" s="34"/>
      <c r="L518" s="36"/>
      <c r="M518" s="35"/>
      <c r="N518" s="35"/>
      <c r="O518" s="35"/>
      <c r="P518" s="35"/>
      <c r="Q518" s="34"/>
      <c r="R518" s="35"/>
      <c r="S518" s="34"/>
      <c r="T518" s="35"/>
      <c r="U518" s="34"/>
    </row>
    <row r="519" spans="7:21">
      <c r="G519" s="34"/>
      <c r="H519" s="35"/>
      <c r="I519" s="34"/>
      <c r="J519" s="35"/>
      <c r="K519" s="34"/>
      <c r="L519" s="36"/>
      <c r="M519" s="35"/>
      <c r="N519" s="35"/>
      <c r="O519" s="35"/>
      <c r="P519" s="35"/>
      <c r="Q519" s="34"/>
      <c r="R519" s="35"/>
      <c r="S519" s="34"/>
      <c r="T519" s="35"/>
      <c r="U519" s="34"/>
    </row>
    <row r="520" spans="7:21">
      <c r="G520" s="34"/>
      <c r="H520" s="35"/>
      <c r="I520" s="34"/>
      <c r="J520" s="35"/>
      <c r="K520" s="34"/>
      <c r="L520" s="36"/>
      <c r="M520" s="35"/>
      <c r="N520" s="35"/>
      <c r="O520" s="35"/>
      <c r="P520" s="35"/>
      <c r="Q520" s="34"/>
      <c r="R520" s="35"/>
      <c r="S520" s="34"/>
      <c r="T520" s="35"/>
      <c r="U520" s="34"/>
    </row>
    <row r="521" spans="7:21">
      <c r="G521" s="34"/>
      <c r="H521" s="35"/>
      <c r="I521" s="34"/>
      <c r="J521" s="35"/>
      <c r="K521" s="34"/>
      <c r="L521" s="36"/>
      <c r="M521" s="35"/>
      <c r="N521" s="35"/>
      <c r="O521" s="35"/>
      <c r="P521" s="35"/>
      <c r="Q521" s="34"/>
      <c r="R521" s="35"/>
      <c r="S521" s="34"/>
      <c r="T521" s="35"/>
      <c r="U521" s="34"/>
    </row>
    <row r="522" spans="7:21">
      <c r="G522" s="34"/>
      <c r="H522" s="35"/>
      <c r="I522" s="34"/>
      <c r="J522" s="35"/>
      <c r="K522" s="34"/>
      <c r="L522" s="36"/>
      <c r="M522" s="35"/>
      <c r="N522" s="35"/>
      <c r="O522" s="35"/>
      <c r="P522" s="35"/>
      <c r="Q522" s="34"/>
      <c r="R522" s="35"/>
      <c r="S522" s="34"/>
      <c r="T522" s="35"/>
      <c r="U522" s="34"/>
    </row>
    <row r="523" spans="7:21">
      <c r="G523" s="34"/>
      <c r="H523" s="35"/>
      <c r="I523" s="34"/>
      <c r="J523" s="35"/>
      <c r="K523" s="34"/>
      <c r="L523" s="36"/>
      <c r="M523" s="35"/>
      <c r="N523" s="35"/>
      <c r="O523" s="35"/>
      <c r="P523" s="35"/>
      <c r="Q523" s="34"/>
      <c r="R523" s="35"/>
      <c r="S523" s="34"/>
      <c r="T523" s="35"/>
      <c r="U523" s="34"/>
    </row>
    <row r="524" spans="7:21">
      <c r="G524" s="34"/>
      <c r="H524" s="35"/>
      <c r="I524" s="34"/>
      <c r="J524" s="35"/>
      <c r="K524" s="34"/>
      <c r="L524" s="36"/>
      <c r="M524" s="35"/>
      <c r="N524" s="35"/>
      <c r="O524" s="35"/>
      <c r="P524" s="35"/>
      <c r="Q524" s="34"/>
      <c r="R524" s="35"/>
      <c r="S524" s="34"/>
      <c r="T524" s="35"/>
      <c r="U524" s="34"/>
    </row>
    <row r="525" spans="7:21">
      <c r="G525" s="34"/>
      <c r="H525" s="35"/>
      <c r="I525" s="34"/>
      <c r="J525" s="35"/>
      <c r="K525" s="34"/>
      <c r="L525" s="36"/>
      <c r="M525" s="35"/>
      <c r="N525" s="35"/>
      <c r="O525" s="35"/>
      <c r="P525" s="35"/>
      <c r="Q525" s="34"/>
      <c r="R525" s="35"/>
      <c r="S525" s="34"/>
      <c r="T525" s="35"/>
      <c r="U525" s="34"/>
    </row>
    <row r="526" spans="7:21">
      <c r="G526" s="34"/>
      <c r="H526" s="35"/>
      <c r="I526" s="34"/>
      <c r="J526" s="35"/>
      <c r="K526" s="34"/>
      <c r="L526" s="36"/>
      <c r="M526" s="35"/>
      <c r="N526" s="35"/>
      <c r="O526" s="35"/>
      <c r="P526" s="35"/>
      <c r="Q526" s="34"/>
      <c r="R526" s="35"/>
      <c r="S526" s="34"/>
      <c r="T526" s="35"/>
      <c r="U526" s="34"/>
    </row>
    <row r="527" spans="7:21">
      <c r="G527" s="34"/>
      <c r="H527" s="35"/>
      <c r="I527" s="34"/>
      <c r="J527" s="35"/>
      <c r="K527" s="34"/>
      <c r="L527" s="36"/>
      <c r="M527" s="35"/>
      <c r="N527" s="35"/>
      <c r="O527" s="35"/>
      <c r="P527" s="35"/>
      <c r="Q527" s="34"/>
      <c r="R527" s="35"/>
      <c r="S527" s="34"/>
      <c r="T527" s="35"/>
      <c r="U527" s="34"/>
    </row>
    <row r="528" spans="7:21">
      <c r="G528" s="34"/>
      <c r="H528" s="35"/>
      <c r="I528" s="34"/>
      <c r="J528" s="35"/>
      <c r="K528" s="34"/>
      <c r="L528" s="36"/>
      <c r="M528" s="35"/>
      <c r="N528" s="35"/>
      <c r="O528" s="35"/>
      <c r="P528" s="35"/>
      <c r="Q528" s="34"/>
      <c r="R528" s="35"/>
      <c r="S528" s="34"/>
      <c r="T528" s="35"/>
      <c r="U528" s="34"/>
    </row>
    <row r="529" spans="7:21">
      <c r="G529" s="34"/>
      <c r="H529" s="35"/>
      <c r="I529" s="34"/>
      <c r="J529" s="35"/>
      <c r="K529" s="34"/>
      <c r="L529" s="36"/>
      <c r="M529" s="35"/>
      <c r="N529" s="35"/>
      <c r="O529" s="35"/>
      <c r="P529" s="35"/>
      <c r="Q529" s="34"/>
      <c r="R529" s="35"/>
      <c r="S529" s="34"/>
      <c r="T529" s="35"/>
      <c r="U529" s="34"/>
    </row>
    <row r="530" spans="7:21">
      <c r="G530" s="34"/>
      <c r="H530" s="35"/>
      <c r="I530" s="34"/>
      <c r="J530" s="35"/>
      <c r="K530" s="34"/>
      <c r="L530" s="36"/>
      <c r="M530" s="35"/>
      <c r="N530" s="35"/>
      <c r="O530" s="35"/>
      <c r="P530" s="35"/>
      <c r="Q530" s="34"/>
      <c r="R530" s="35"/>
      <c r="S530" s="34"/>
      <c r="T530" s="35"/>
      <c r="U530" s="34"/>
    </row>
    <row r="531" spans="7:21">
      <c r="G531" s="34"/>
      <c r="H531" s="35"/>
      <c r="I531" s="34"/>
      <c r="J531" s="35"/>
      <c r="K531" s="34"/>
      <c r="L531" s="36"/>
      <c r="M531" s="35"/>
      <c r="N531" s="35"/>
      <c r="O531" s="35"/>
      <c r="P531" s="35"/>
      <c r="Q531" s="34"/>
      <c r="R531" s="35"/>
      <c r="S531" s="34"/>
      <c r="T531" s="35"/>
      <c r="U531" s="34"/>
    </row>
    <row r="532" spans="7:21">
      <c r="G532" s="34"/>
      <c r="H532" s="35"/>
      <c r="I532" s="34"/>
      <c r="J532" s="35"/>
      <c r="K532" s="34"/>
      <c r="L532" s="36"/>
      <c r="M532" s="35"/>
      <c r="N532" s="35"/>
      <c r="O532" s="35"/>
      <c r="P532" s="35"/>
      <c r="Q532" s="34"/>
      <c r="R532" s="35"/>
      <c r="S532" s="34"/>
      <c r="T532" s="35"/>
      <c r="U532" s="34"/>
    </row>
    <row r="533" spans="7:21">
      <c r="G533" s="34"/>
      <c r="H533" s="35"/>
      <c r="I533" s="34"/>
      <c r="J533" s="35"/>
      <c r="K533" s="34"/>
      <c r="L533" s="36"/>
      <c r="M533" s="35"/>
      <c r="N533" s="35"/>
      <c r="O533" s="35"/>
      <c r="P533" s="35"/>
      <c r="Q533" s="34"/>
      <c r="R533" s="35"/>
      <c r="S533" s="34"/>
      <c r="T533" s="35"/>
      <c r="U533" s="34"/>
    </row>
    <row r="534" spans="7:21">
      <c r="G534" s="34"/>
      <c r="H534" s="35"/>
      <c r="I534" s="34"/>
      <c r="J534" s="35"/>
      <c r="K534" s="34"/>
      <c r="L534" s="36"/>
      <c r="M534" s="35"/>
      <c r="N534" s="35"/>
      <c r="O534" s="35"/>
      <c r="P534" s="35"/>
      <c r="Q534" s="34"/>
      <c r="R534" s="35"/>
      <c r="S534" s="34"/>
      <c r="T534" s="35"/>
      <c r="U534" s="34"/>
    </row>
    <row r="535" spans="7:21">
      <c r="G535" s="34"/>
      <c r="H535" s="35"/>
      <c r="I535" s="34"/>
      <c r="J535" s="35"/>
      <c r="K535" s="34"/>
      <c r="L535" s="36"/>
      <c r="M535" s="35"/>
      <c r="N535" s="35"/>
      <c r="O535" s="35"/>
      <c r="P535" s="35"/>
      <c r="Q535" s="34"/>
      <c r="R535" s="35"/>
      <c r="S535" s="34"/>
      <c r="T535" s="35"/>
      <c r="U535" s="34"/>
    </row>
    <row r="536" spans="7:21">
      <c r="G536" s="34"/>
      <c r="H536" s="35"/>
      <c r="I536" s="34"/>
      <c r="J536" s="35"/>
      <c r="K536" s="34"/>
      <c r="L536" s="36"/>
      <c r="M536" s="35"/>
      <c r="N536" s="35"/>
      <c r="O536" s="35"/>
      <c r="P536" s="35"/>
      <c r="Q536" s="34"/>
      <c r="R536" s="35"/>
      <c r="S536" s="34"/>
      <c r="T536" s="35"/>
      <c r="U536" s="34"/>
    </row>
    <row r="537" spans="7:21">
      <c r="G537" s="34"/>
      <c r="H537" s="35"/>
      <c r="I537" s="34"/>
      <c r="J537" s="35"/>
      <c r="K537" s="34"/>
      <c r="L537" s="36"/>
      <c r="M537" s="35"/>
      <c r="N537" s="35"/>
      <c r="O537" s="35"/>
      <c r="P537" s="35"/>
      <c r="Q537" s="34"/>
      <c r="R537" s="35"/>
      <c r="S537" s="34"/>
      <c r="T537" s="35"/>
      <c r="U537" s="34"/>
    </row>
    <row r="538" spans="7:21">
      <c r="G538" s="34"/>
      <c r="H538" s="35"/>
      <c r="I538" s="34"/>
      <c r="J538" s="35"/>
      <c r="K538" s="34"/>
      <c r="L538" s="36"/>
      <c r="M538" s="35"/>
      <c r="N538" s="35"/>
      <c r="O538" s="35"/>
      <c r="P538" s="35"/>
      <c r="Q538" s="34"/>
      <c r="R538" s="35"/>
      <c r="S538" s="34"/>
      <c r="T538" s="35"/>
      <c r="U538" s="34"/>
    </row>
    <row r="539" spans="7:21">
      <c r="G539" s="34"/>
      <c r="H539" s="35"/>
      <c r="I539" s="34"/>
      <c r="J539" s="35"/>
      <c r="K539" s="34"/>
      <c r="L539" s="36"/>
      <c r="M539" s="35"/>
      <c r="N539" s="35"/>
      <c r="O539" s="35"/>
      <c r="P539" s="35"/>
      <c r="Q539" s="34"/>
      <c r="R539" s="35"/>
      <c r="S539" s="34"/>
      <c r="T539" s="35"/>
      <c r="U539" s="34"/>
    </row>
    <row r="540" spans="7:21">
      <c r="G540" s="34"/>
      <c r="H540" s="35"/>
      <c r="I540" s="34"/>
      <c r="J540" s="35"/>
      <c r="K540" s="34"/>
      <c r="L540" s="36"/>
      <c r="M540" s="35"/>
      <c r="N540" s="35"/>
      <c r="O540" s="35"/>
      <c r="P540" s="35"/>
      <c r="Q540" s="34"/>
      <c r="R540" s="35"/>
      <c r="S540" s="34"/>
      <c r="T540" s="35"/>
      <c r="U540" s="34"/>
    </row>
    <row r="541" spans="7:21">
      <c r="G541" s="34"/>
      <c r="H541" s="35"/>
      <c r="I541" s="34"/>
      <c r="J541" s="35"/>
      <c r="K541" s="34"/>
      <c r="L541" s="36"/>
      <c r="M541" s="35"/>
      <c r="N541" s="35"/>
      <c r="O541" s="35"/>
      <c r="P541" s="35"/>
      <c r="Q541" s="34"/>
      <c r="R541" s="35"/>
      <c r="S541" s="34"/>
      <c r="T541" s="35"/>
      <c r="U541" s="34"/>
    </row>
    <row r="542" spans="7:21">
      <c r="G542" s="34"/>
      <c r="H542" s="35"/>
      <c r="I542" s="34"/>
      <c r="J542" s="35"/>
      <c r="K542" s="34"/>
      <c r="L542" s="36"/>
      <c r="M542" s="35"/>
      <c r="N542" s="35"/>
      <c r="O542" s="35"/>
      <c r="P542" s="35"/>
      <c r="Q542" s="34"/>
      <c r="R542" s="35"/>
      <c r="S542" s="34"/>
      <c r="T542" s="35"/>
      <c r="U542" s="34"/>
    </row>
    <row r="543" spans="7:21">
      <c r="G543" s="34"/>
      <c r="H543" s="35"/>
      <c r="I543" s="34"/>
      <c r="J543" s="35"/>
      <c r="K543" s="34"/>
      <c r="L543" s="36"/>
      <c r="M543" s="35"/>
      <c r="N543" s="35"/>
      <c r="O543" s="35"/>
      <c r="P543" s="35"/>
      <c r="Q543" s="34"/>
      <c r="R543" s="35"/>
      <c r="S543" s="34"/>
      <c r="T543" s="35"/>
      <c r="U543" s="34"/>
    </row>
    <row r="544" spans="7:21">
      <c r="G544" s="34"/>
      <c r="H544" s="35"/>
      <c r="I544" s="34"/>
      <c r="J544" s="35"/>
      <c r="K544" s="34"/>
      <c r="L544" s="36"/>
      <c r="M544" s="35"/>
      <c r="N544" s="35"/>
      <c r="O544" s="35"/>
      <c r="P544" s="35"/>
      <c r="Q544" s="34"/>
      <c r="R544" s="35"/>
      <c r="S544" s="34"/>
      <c r="T544" s="35"/>
      <c r="U544" s="34"/>
    </row>
    <row r="545" spans="7:21">
      <c r="G545" s="34"/>
      <c r="H545" s="35"/>
      <c r="I545" s="34"/>
      <c r="J545" s="35"/>
      <c r="K545" s="34"/>
      <c r="L545" s="36"/>
      <c r="M545" s="35"/>
      <c r="N545" s="35"/>
      <c r="O545" s="35"/>
      <c r="P545" s="35"/>
      <c r="Q545" s="34"/>
      <c r="R545" s="35"/>
      <c r="S545" s="34"/>
      <c r="T545" s="35"/>
      <c r="U545" s="34"/>
    </row>
    <row r="546" spans="7:21">
      <c r="G546" s="34"/>
      <c r="H546" s="35"/>
      <c r="I546" s="34"/>
      <c r="J546" s="35"/>
      <c r="K546" s="34"/>
      <c r="L546" s="36"/>
      <c r="M546" s="35"/>
      <c r="N546" s="35"/>
      <c r="O546" s="35"/>
      <c r="P546" s="35"/>
      <c r="Q546" s="34"/>
      <c r="R546" s="35"/>
      <c r="S546" s="34"/>
      <c r="T546" s="35"/>
      <c r="U546" s="34"/>
    </row>
    <row r="547" spans="7:21">
      <c r="G547" s="34"/>
      <c r="H547" s="35"/>
      <c r="I547" s="34"/>
      <c r="J547" s="35"/>
      <c r="K547" s="34"/>
      <c r="L547" s="36"/>
      <c r="M547" s="35"/>
      <c r="N547" s="35"/>
      <c r="O547" s="35"/>
      <c r="P547" s="35"/>
      <c r="Q547" s="34"/>
      <c r="R547" s="35"/>
      <c r="S547" s="34"/>
      <c r="T547" s="35"/>
      <c r="U547" s="34"/>
    </row>
    <row r="548" spans="7:21">
      <c r="G548" s="34"/>
      <c r="H548" s="35"/>
      <c r="I548" s="34"/>
      <c r="J548" s="35"/>
      <c r="K548" s="34"/>
      <c r="L548" s="36"/>
      <c r="M548" s="35"/>
      <c r="N548" s="35"/>
      <c r="O548" s="35"/>
      <c r="P548" s="35"/>
      <c r="Q548" s="34"/>
      <c r="R548" s="35"/>
      <c r="S548" s="34"/>
      <c r="T548" s="35"/>
      <c r="U548" s="34"/>
    </row>
    <row r="549" spans="7:21">
      <c r="G549" s="34"/>
      <c r="H549" s="35"/>
      <c r="I549" s="34"/>
      <c r="J549" s="35"/>
      <c r="K549" s="34"/>
      <c r="L549" s="36"/>
      <c r="M549" s="35"/>
      <c r="N549" s="35"/>
      <c r="O549" s="35"/>
      <c r="P549" s="35"/>
      <c r="Q549" s="34"/>
      <c r="R549" s="35"/>
      <c r="S549" s="34"/>
      <c r="T549" s="35"/>
      <c r="U549" s="34"/>
    </row>
    <row r="550" spans="7:21">
      <c r="G550" s="34"/>
      <c r="H550" s="35"/>
      <c r="I550" s="34"/>
      <c r="J550" s="35"/>
      <c r="K550" s="34"/>
      <c r="L550" s="36"/>
      <c r="M550" s="35"/>
      <c r="N550" s="35"/>
      <c r="O550" s="35"/>
      <c r="P550" s="35"/>
      <c r="Q550" s="34"/>
      <c r="R550" s="35"/>
      <c r="S550" s="34"/>
      <c r="T550" s="35"/>
      <c r="U550" s="34"/>
    </row>
    <row r="551" spans="7:21">
      <c r="G551" s="34"/>
      <c r="H551" s="35"/>
      <c r="I551" s="34"/>
      <c r="J551" s="35"/>
      <c r="K551" s="34"/>
      <c r="L551" s="36"/>
      <c r="M551" s="35"/>
      <c r="N551" s="35"/>
      <c r="O551" s="35"/>
      <c r="P551" s="35"/>
      <c r="Q551" s="34"/>
      <c r="R551" s="35"/>
      <c r="S551" s="34"/>
      <c r="T551" s="35"/>
      <c r="U551" s="34"/>
    </row>
    <row r="552" spans="7:21">
      <c r="G552" s="34"/>
      <c r="H552" s="35"/>
      <c r="I552" s="34"/>
      <c r="J552" s="35"/>
      <c r="K552" s="34"/>
      <c r="L552" s="36"/>
      <c r="M552" s="35"/>
      <c r="N552" s="35"/>
      <c r="O552" s="35"/>
      <c r="P552" s="35"/>
      <c r="Q552" s="34"/>
      <c r="R552" s="35"/>
      <c r="S552" s="34"/>
      <c r="T552" s="35"/>
      <c r="U552" s="34"/>
    </row>
    <row r="553" spans="7:21">
      <c r="G553" s="34"/>
      <c r="H553" s="35"/>
      <c r="I553" s="34"/>
      <c r="J553" s="35"/>
      <c r="K553" s="34"/>
      <c r="L553" s="36"/>
      <c r="M553" s="35"/>
      <c r="N553" s="35"/>
      <c r="O553" s="35"/>
      <c r="P553" s="35"/>
      <c r="Q553" s="34"/>
      <c r="R553" s="35"/>
      <c r="S553" s="34"/>
      <c r="T553" s="35"/>
      <c r="U553" s="34"/>
    </row>
    <row r="554" spans="7:21">
      <c r="G554" s="34"/>
      <c r="H554" s="35"/>
      <c r="I554" s="34"/>
      <c r="J554" s="35"/>
      <c r="K554" s="34"/>
      <c r="L554" s="36"/>
      <c r="M554" s="35"/>
      <c r="N554" s="35"/>
      <c r="O554" s="35"/>
      <c r="P554" s="35"/>
      <c r="Q554" s="34"/>
      <c r="R554" s="35"/>
      <c r="S554" s="34"/>
      <c r="T554" s="35"/>
      <c r="U554" s="34"/>
    </row>
    <row r="555" spans="7:21">
      <c r="G555" s="34"/>
      <c r="H555" s="35"/>
      <c r="I555" s="34"/>
      <c r="J555" s="35"/>
      <c r="K555" s="34"/>
      <c r="L555" s="36"/>
      <c r="M555" s="35"/>
      <c r="N555" s="35"/>
      <c r="O555" s="35"/>
      <c r="P555" s="35"/>
      <c r="Q555" s="34"/>
      <c r="R555" s="35"/>
      <c r="S555" s="34"/>
      <c r="T555" s="35"/>
      <c r="U555" s="34"/>
    </row>
    <row r="556" spans="7:21">
      <c r="G556" s="34"/>
      <c r="H556" s="35"/>
      <c r="I556" s="34"/>
      <c r="J556" s="35"/>
      <c r="K556" s="34"/>
      <c r="L556" s="36"/>
      <c r="M556" s="35"/>
      <c r="N556" s="35"/>
      <c r="O556" s="35"/>
      <c r="P556" s="35"/>
      <c r="Q556" s="34"/>
      <c r="R556" s="35"/>
      <c r="S556" s="34"/>
      <c r="T556" s="35"/>
      <c r="U556" s="34"/>
    </row>
    <row r="557" spans="7:21">
      <c r="G557" s="34"/>
      <c r="H557" s="35"/>
      <c r="I557" s="34"/>
      <c r="J557" s="35"/>
      <c r="K557" s="34"/>
      <c r="L557" s="36"/>
      <c r="M557" s="35"/>
      <c r="N557" s="35"/>
      <c r="O557" s="35"/>
      <c r="P557" s="35"/>
      <c r="Q557" s="34"/>
      <c r="R557" s="35"/>
      <c r="S557" s="34"/>
      <c r="T557" s="35"/>
      <c r="U557" s="34"/>
    </row>
    <row r="558" spans="7:21">
      <c r="G558" s="34"/>
      <c r="H558" s="35"/>
      <c r="I558" s="34"/>
      <c r="J558" s="35"/>
      <c r="K558" s="34"/>
      <c r="L558" s="36"/>
      <c r="M558" s="35"/>
      <c r="N558" s="35"/>
      <c r="O558" s="35"/>
      <c r="P558" s="35"/>
      <c r="Q558" s="34"/>
      <c r="R558" s="35"/>
      <c r="S558" s="34"/>
      <c r="T558" s="35"/>
      <c r="U558" s="34"/>
    </row>
    <row r="559" spans="7:21">
      <c r="G559" s="34"/>
      <c r="H559" s="35"/>
      <c r="I559" s="34"/>
      <c r="J559" s="35"/>
      <c r="K559" s="34"/>
      <c r="L559" s="36"/>
      <c r="M559" s="35"/>
      <c r="N559" s="35"/>
      <c r="O559" s="35"/>
      <c r="P559" s="35"/>
      <c r="Q559" s="34"/>
      <c r="R559" s="35"/>
      <c r="S559" s="34"/>
      <c r="T559" s="35"/>
      <c r="U559" s="34"/>
    </row>
    <row r="560" spans="7:21">
      <c r="G560" s="34"/>
      <c r="H560" s="35"/>
      <c r="I560" s="34"/>
      <c r="J560" s="35"/>
      <c r="K560" s="34"/>
      <c r="L560" s="36"/>
      <c r="M560" s="35"/>
      <c r="N560" s="35"/>
      <c r="O560" s="35"/>
      <c r="P560" s="35"/>
      <c r="Q560" s="34"/>
      <c r="R560" s="35"/>
      <c r="S560" s="34"/>
      <c r="T560" s="35"/>
      <c r="U560" s="34"/>
    </row>
    <row r="561" spans="7:21">
      <c r="G561" s="34"/>
      <c r="H561" s="35"/>
      <c r="I561" s="34"/>
      <c r="J561" s="35"/>
      <c r="K561" s="34"/>
      <c r="L561" s="36"/>
      <c r="M561" s="35"/>
      <c r="N561" s="35"/>
      <c r="O561" s="35"/>
      <c r="P561" s="35"/>
      <c r="Q561" s="34"/>
      <c r="R561" s="35"/>
      <c r="S561" s="34"/>
      <c r="T561" s="35"/>
      <c r="U561" s="34"/>
    </row>
    <row r="562" spans="7:21">
      <c r="G562" s="34"/>
      <c r="H562" s="35"/>
      <c r="I562" s="34"/>
      <c r="J562" s="35"/>
      <c r="K562" s="34"/>
      <c r="L562" s="36"/>
      <c r="M562" s="35"/>
      <c r="N562" s="35"/>
      <c r="O562" s="35"/>
      <c r="P562" s="35"/>
      <c r="Q562" s="34"/>
      <c r="R562" s="35"/>
      <c r="S562" s="34"/>
      <c r="T562" s="35"/>
      <c r="U562" s="34"/>
    </row>
    <row r="563" spans="7:21">
      <c r="G563" s="34"/>
      <c r="H563" s="35"/>
      <c r="I563" s="34"/>
      <c r="J563" s="35"/>
      <c r="K563" s="34"/>
      <c r="L563" s="36"/>
      <c r="M563" s="35"/>
      <c r="N563" s="35"/>
      <c r="O563" s="35"/>
      <c r="P563" s="35"/>
      <c r="Q563" s="34"/>
      <c r="R563" s="35"/>
      <c r="S563" s="34"/>
      <c r="T563" s="35"/>
      <c r="U563" s="34"/>
    </row>
    <row r="564" spans="7:21">
      <c r="G564" s="34"/>
      <c r="H564" s="35"/>
      <c r="I564" s="34"/>
      <c r="J564" s="35"/>
      <c r="K564" s="34"/>
      <c r="L564" s="36"/>
      <c r="M564" s="35"/>
      <c r="N564" s="35"/>
      <c r="O564" s="35"/>
      <c r="P564" s="35"/>
      <c r="Q564" s="34"/>
      <c r="R564" s="35"/>
      <c r="S564" s="34"/>
      <c r="T564" s="35"/>
      <c r="U564" s="34"/>
    </row>
    <row r="565" spans="7:21">
      <c r="G565" s="34"/>
      <c r="H565" s="35"/>
      <c r="I565" s="34"/>
      <c r="J565" s="35"/>
      <c r="K565" s="34"/>
      <c r="L565" s="36"/>
      <c r="M565" s="35"/>
      <c r="N565" s="35"/>
      <c r="O565" s="35"/>
      <c r="P565" s="35"/>
      <c r="Q565" s="34"/>
      <c r="R565" s="35"/>
      <c r="S565" s="34"/>
      <c r="T565" s="35"/>
      <c r="U565" s="34"/>
    </row>
    <row r="566" spans="7:21">
      <c r="G566" s="34"/>
      <c r="H566" s="35"/>
      <c r="I566" s="34"/>
      <c r="J566" s="35"/>
      <c r="K566" s="34"/>
      <c r="L566" s="36"/>
      <c r="M566" s="35"/>
      <c r="N566" s="35"/>
      <c r="O566" s="35"/>
      <c r="P566" s="35"/>
      <c r="Q566" s="34"/>
      <c r="R566" s="35"/>
      <c r="S566" s="34"/>
      <c r="T566" s="35"/>
      <c r="U566" s="34"/>
    </row>
    <row r="567" spans="7:21">
      <c r="G567" s="34"/>
      <c r="H567" s="35"/>
      <c r="I567" s="34"/>
      <c r="J567" s="35"/>
      <c r="K567" s="34"/>
      <c r="L567" s="36"/>
      <c r="M567" s="35"/>
      <c r="N567" s="35"/>
      <c r="O567" s="35"/>
      <c r="P567" s="35"/>
      <c r="Q567" s="34"/>
      <c r="R567" s="35"/>
      <c r="S567" s="34"/>
      <c r="T567" s="35"/>
      <c r="U567" s="34"/>
    </row>
    <row r="568" spans="7:21">
      <c r="G568" s="34"/>
      <c r="H568" s="35"/>
      <c r="I568" s="34"/>
      <c r="J568" s="35"/>
      <c r="K568" s="34"/>
      <c r="L568" s="36"/>
      <c r="M568" s="35"/>
      <c r="N568" s="35"/>
      <c r="O568" s="35"/>
      <c r="P568" s="35"/>
      <c r="Q568" s="34"/>
      <c r="R568" s="35"/>
      <c r="S568" s="34"/>
      <c r="T568" s="35"/>
      <c r="U568" s="34"/>
    </row>
    <row r="569" spans="7:21">
      <c r="G569" s="34"/>
      <c r="H569" s="35"/>
      <c r="I569" s="34"/>
      <c r="J569" s="35"/>
      <c r="K569" s="34"/>
      <c r="L569" s="36"/>
      <c r="M569" s="35"/>
      <c r="N569" s="35"/>
      <c r="O569" s="35"/>
      <c r="P569" s="35"/>
      <c r="Q569" s="34"/>
      <c r="R569" s="35"/>
      <c r="S569" s="34"/>
      <c r="T569" s="35"/>
      <c r="U569" s="34"/>
    </row>
    <row r="570" spans="7:21">
      <c r="G570" s="34"/>
      <c r="H570" s="35"/>
      <c r="I570" s="34"/>
      <c r="J570" s="35"/>
      <c r="K570" s="34"/>
      <c r="L570" s="36"/>
      <c r="M570" s="35"/>
      <c r="N570" s="35"/>
      <c r="O570" s="35"/>
      <c r="P570" s="35"/>
      <c r="Q570" s="34"/>
      <c r="R570" s="35"/>
      <c r="S570" s="34"/>
      <c r="T570" s="35"/>
      <c r="U570" s="34"/>
    </row>
    <row r="571" spans="7:21">
      <c r="G571" s="34"/>
      <c r="H571" s="35"/>
      <c r="I571" s="34"/>
      <c r="J571" s="35"/>
      <c r="K571" s="34"/>
      <c r="L571" s="36"/>
      <c r="M571" s="35"/>
      <c r="N571" s="35"/>
      <c r="O571" s="35"/>
      <c r="P571" s="35"/>
      <c r="Q571" s="34"/>
      <c r="R571" s="35"/>
      <c r="S571" s="34"/>
      <c r="T571" s="35"/>
      <c r="U571" s="34"/>
    </row>
    <row r="572" spans="7:21">
      <c r="G572" s="34"/>
      <c r="H572" s="35"/>
      <c r="I572" s="34"/>
      <c r="J572" s="35"/>
      <c r="K572" s="34"/>
      <c r="L572" s="36"/>
      <c r="M572" s="35"/>
      <c r="N572" s="35"/>
      <c r="O572" s="35"/>
      <c r="P572" s="35"/>
      <c r="Q572" s="34"/>
      <c r="R572" s="35"/>
      <c r="S572" s="34"/>
      <c r="T572" s="35"/>
      <c r="U572" s="34"/>
    </row>
    <row r="573" spans="7:21">
      <c r="G573" s="34"/>
      <c r="H573" s="35"/>
      <c r="I573" s="34"/>
      <c r="J573" s="35"/>
      <c r="K573" s="34"/>
      <c r="L573" s="36"/>
      <c r="M573" s="35"/>
      <c r="N573" s="35"/>
      <c r="O573" s="35"/>
      <c r="P573" s="35"/>
      <c r="Q573" s="34"/>
      <c r="R573" s="35"/>
      <c r="S573" s="34"/>
      <c r="T573" s="35"/>
      <c r="U573" s="34"/>
    </row>
    <row r="574" spans="7:21">
      <c r="G574" s="34"/>
      <c r="H574" s="35"/>
      <c r="I574" s="34"/>
      <c r="J574" s="35"/>
      <c r="K574" s="34"/>
      <c r="L574" s="36"/>
      <c r="M574" s="35"/>
      <c r="N574" s="35"/>
      <c r="O574" s="35"/>
      <c r="P574" s="35"/>
      <c r="Q574" s="34"/>
      <c r="R574" s="35"/>
      <c r="S574" s="34"/>
      <c r="T574" s="35"/>
      <c r="U574" s="34"/>
    </row>
    <row r="575" spans="7:21">
      <c r="G575" s="34"/>
      <c r="H575" s="35"/>
      <c r="I575" s="34"/>
      <c r="J575" s="35"/>
      <c r="K575" s="34"/>
      <c r="L575" s="36"/>
      <c r="M575" s="35"/>
      <c r="N575" s="35"/>
      <c r="O575" s="35"/>
      <c r="P575" s="35"/>
      <c r="Q575" s="34"/>
      <c r="R575" s="35"/>
      <c r="S575" s="34"/>
      <c r="T575" s="35"/>
      <c r="U575" s="34"/>
    </row>
    <row r="576" spans="7:21">
      <c r="G576" s="34"/>
      <c r="H576" s="35"/>
      <c r="I576" s="34"/>
      <c r="J576" s="35"/>
      <c r="K576" s="34"/>
      <c r="L576" s="36"/>
      <c r="M576" s="35"/>
      <c r="N576" s="35"/>
      <c r="O576" s="35"/>
      <c r="P576" s="35"/>
      <c r="Q576" s="34"/>
      <c r="R576" s="35"/>
      <c r="S576" s="34"/>
      <c r="T576" s="35"/>
      <c r="U576" s="34"/>
    </row>
    <row r="577" spans="7:21">
      <c r="G577" s="34"/>
      <c r="H577" s="35"/>
      <c r="I577" s="34"/>
      <c r="J577" s="35"/>
      <c r="K577" s="34"/>
      <c r="L577" s="36"/>
      <c r="M577" s="35"/>
      <c r="N577" s="35"/>
      <c r="O577" s="35"/>
      <c r="P577" s="35"/>
      <c r="Q577" s="34"/>
      <c r="R577" s="35"/>
      <c r="S577" s="34"/>
      <c r="T577" s="35"/>
      <c r="U577" s="34"/>
    </row>
    <row r="578" spans="7:21">
      <c r="G578" s="34"/>
      <c r="H578" s="35"/>
      <c r="I578" s="34"/>
      <c r="J578" s="35"/>
      <c r="K578" s="34"/>
      <c r="L578" s="36"/>
      <c r="M578" s="35"/>
      <c r="N578" s="35"/>
      <c r="O578" s="35"/>
      <c r="P578" s="35"/>
      <c r="Q578" s="34"/>
      <c r="R578" s="35"/>
      <c r="S578" s="34"/>
      <c r="T578" s="35"/>
      <c r="U578" s="34"/>
    </row>
    <row r="579" spans="7:21">
      <c r="G579" s="34"/>
      <c r="H579" s="35"/>
      <c r="I579" s="34"/>
      <c r="J579" s="35"/>
      <c r="K579" s="34"/>
      <c r="L579" s="36"/>
      <c r="M579" s="35"/>
      <c r="N579" s="35"/>
      <c r="O579" s="35"/>
      <c r="P579" s="35"/>
      <c r="Q579" s="34"/>
      <c r="R579" s="35"/>
      <c r="S579" s="34"/>
      <c r="T579" s="35"/>
      <c r="U579" s="34"/>
    </row>
    <row r="580" spans="7:21">
      <c r="G580" s="34"/>
      <c r="H580" s="35"/>
      <c r="I580" s="34"/>
      <c r="J580" s="35"/>
      <c r="K580" s="34"/>
      <c r="L580" s="36"/>
      <c r="M580" s="35"/>
      <c r="N580" s="35"/>
      <c r="O580" s="35"/>
      <c r="P580" s="35"/>
      <c r="Q580" s="34"/>
      <c r="R580" s="35"/>
      <c r="S580" s="34"/>
      <c r="T580" s="35"/>
      <c r="U580" s="34"/>
    </row>
    <row r="581" spans="7:21">
      <c r="G581" s="34"/>
      <c r="H581" s="35"/>
      <c r="I581" s="34"/>
      <c r="J581" s="35"/>
      <c r="K581" s="34"/>
      <c r="L581" s="36"/>
      <c r="M581" s="35"/>
      <c r="N581" s="35"/>
      <c r="O581" s="35"/>
      <c r="P581" s="35"/>
      <c r="Q581" s="34"/>
      <c r="R581" s="35"/>
      <c r="S581" s="34"/>
      <c r="T581" s="35"/>
      <c r="U581" s="34"/>
    </row>
    <row r="582" spans="7:21">
      <c r="G582" s="34"/>
      <c r="H582" s="35"/>
      <c r="I582" s="34"/>
      <c r="J582" s="35"/>
      <c r="K582" s="34"/>
      <c r="L582" s="36"/>
      <c r="M582" s="35"/>
      <c r="N582" s="35"/>
      <c r="O582" s="35"/>
      <c r="P582" s="35"/>
      <c r="Q582" s="34"/>
      <c r="R582" s="35"/>
      <c r="S582" s="34"/>
      <c r="T582" s="35"/>
      <c r="U582" s="34"/>
    </row>
    <row r="583" spans="7:21">
      <c r="G583" s="34"/>
      <c r="H583" s="35"/>
      <c r="I583" s="34"/>
      <c r="J583" s="35"/>
      <c r="K583" s="34"/>
      <c r="L583" s="36"/>
      <c r="M583" s="35"/>
      <c r="N583" s="35"/>
      <c r="O583" s="35"/>
      <c r="P583" s="35"/>
      <c r="Q583" s="34"/>
      <c r="R583" s="35"/>
      <c r="S583" s="34"/>
      <c r="T583" s="35"/>
      <c r="U583" s="34"/>
    </row>
    <row r="584" spans="7:21">
      <c r="G584" s="34"/>
      <c r="H584" s="35"/>
      <c r="I584" s="34"/>
      <c r="J584" s="35"/>
      <c r="K584" s="34"/>
      <c r="L584" s="36"/>
      <c r="M584" s="35"/>
      <c r="N584" s="35"/>
      <c r="O584" s="35"/>
      <c r="P584" s="35"/>
      <c r="Q584" s="34"/>
      <c r="R584" s="35"/>
      <c r="S584" s="34"/>
      <c r="T584" s="35"/>
      <c r="U584" s="34"/>
    </row>
    <row r="585" spans="7:21">
      <c r="G585" s="34"/>
      <c r="H585" s="35"/>
      <c r="I585" s="34"/>
      <c r="J585" s="35"/>
      <c r="K585" s="34"/>
      <c r="L585" s="36"/>
      <c r="M585" s="35"/>
      <c r="N585" s="35"/>
      <c r="O585" s="35"/>
      <c r="P585" s="35"/>
      <c r="Q585" s="34"/>
      <c r="R585" s="35"/>
      <c r="S585" s="34"/>
      <c r="T585" s="35"/>
      <c r="U585" s="34"/>
    </row>
    <row r="586" spans="7:21">
      <c r="G586" s="34"/>
      <c r="H586" s="35"/>
      <c r="I586" s="34"/>
      <c r="J586" s="35"/>
      <c r="K586" s="34"/>
      <c r="L586" s="36"/>
      <c r="M586" s="35"/>
      <c r="N586" s="35"/>
      <c r="O586" s="35"/>
      <c r="P586" s="35"/>
      <c r="Q586" s="34"/>
      <c r="R586" s="35"/>
      <c r="S586" s="34"/>
      <c r="T586" s="35"/>
      <c r="U586" s="34"/>
    </row>
    <row r="587" spans="7:21">
      <c r="G587" s="34"/>
      <c r="H587" s="35"/>
      <c r="I587" s="34"/>
      <c r="J587" s="35"/>
      <c r="K587" s="34"/>
      <c r="L587" s="36"/>
      <c r="M587" s="35"/>
      <c r="N587" s="35"/>
      <c r="O587" s="35"/>
      <c r="P587" s="35"/>
      <c r="Q587" s="34"/>
      <c r="R587" s="35"/>
      <c r="S587" s="34"/>
      <c r="T587" s="35"/>
      <c r="U587" s="34"/>
    </row>
    <row r="588" spans="7:21">
      <c r="G588" s="34"/>
      <c r="H588" s="35"/>
      <c r="I588" s="34"/>
      <c r="J588" s="35"/>
      <c r="K588" s="34"/>
      <c r="L588" s="36"/>
      <c r="M588" s="35"/>
      <c r="N588" s="35"/>
      <c r="O588" s="35"/>
      <c r="P588" s="35"/>
      <c r="Q588" s="34"/>
      <c r="R588" s="35"/>
      <c r="S588" s="34"/>
      <c r="T588" s="35"/>
      <c r="U588" s="34"/>
    </row>
    <row r="589" spans="7:21">
      <c r="G589" s="34"/>
      <c r="H589" s="35"/>
      <c r="I589" s="34"/>
      <c r="J589" s="35"/>
      <c r="K589" s="34"/>
      <c r="L589" s="36"/>
      <c r="M589" s="35"/>
      <c r="N589" s="35"/>
      <c r="O589" s="35"/>
      <c r="P589" s="35"/>
      <c r="Q589" s="34"/>
      <c r="R589" s="35"/>
      <c r="S589" s="34"/>
      <c r="T589" s="35"/>
      <c r="U589" s="34"/>
    </row>
    <row r="590" spans="7:21">
      <c r="G590" s="34"/>
      <c r="H590" s="35"/>
      <c r="I590" s="34"/>
      <c r="J590" s="35"/>
      <c r="K590" s="34"/>
      <c r="L590" s="36"/>
      <c r="M590" s="35"/>
      <c r="N590" s="35"/>
      <c r="O590" s="35"/>
      <c r="P590" s="35"/>
      <c r="Q590" s="34"/>
      <c r="R590" s="35"/>
      <c r="S590" s="34"/>
      <c r="T590" s="35"/>
      <c r="U590" s="34"/>
    </row>
    <row r="591" spans="7:21">
      <c r="G591" s="34"/>
      <c r="H591" s="35"/>
      <c r="I591" s="34"/>
      <c r="J591" s="35"/>
      <c r="K591" s="34"/>
      <c r="L591" s="36"/>
      <c r="M591" s="35"/>
      <c r="N591" s="35"/>
      <c r="O591" s="35"/>
      <c r="P591" s="35"/>
      <c r="Q591" s="34"/>
      <c r="R591" s="35"/>
      <c r="S591" s="34"/>
      <c r="T591" s="35"/>
      <c r="U591" s="34"/>
    </row>
    <row r="592" spans="7:21">
      <c r="G592" s="34"/>
      <c r="H592" s="35"/>
      <c r="I592" s="34"/>
      <c r="J592" s="35"/>
      <c r="K592" s="34"/>
      <c r="L592" s="36"/>
      <c r="M592" s="35"/>
      <c r="N592" s="35"/>
      <c r="O592" s="35"/>
      <c r="P592" s="35"/>
      <c r="Q592" s="34"/>
      <c r="R592" s="35"/>
      <c r="S592" s="34"/>
      <c r="T592" s="35"/>
      <c r="U592" s="34"/>
    </row>
    <row r="593" spans="7:21">
      <c r="G593" s="34"/>
      <c r="H593" s="35"/>
      <c r="I593" s="34"/>
      <c r="J593" s="35"/>
      <c r="K593" s="34"/>
      <c r="L593" s="36"/>
      <c r="M593" s="35"/>
      <c r="N593" s="35"/>
      <c r="O593" s="35"/>
      <c r="P593" s="35"/>
      <c r="Q593" s="34"/>
      <c r="R593" s="35"/>
      <c r="S593" s="34"/>
      <c r="T593" s="35"/>
      <c r="U593" s="34"/>
    </row>
    <row r="594" spans="7:21">
      <c r="G594" s="34"/>
      <c r="H594" s="35"/>
      <c r="I594" s="34"/>
      <c r="J594" s="35"/>
      <c r="K594" s="34"/>
      <c r="L594" s="36"/>
      <c r="M594" s="35"/>
      <c r="N594" s="35"/>
      <c r="O594" s="35"/>
      <c r="P594" s="35"/>
      <c r="Q594" s="34"/>
      <c r="R594" s="35"/>
      <c r="S594" s="34"/>
      <c r="T594" s="35"/>
      <c r="U594" s="34"/>
    </row>
    <row r="595" spans="7:21">
      <c r="G595" s="34"/>
      <c r="H595" s="35"/>
      <c r="I595" s="34"/>
      <c r="J595" s="35"/>
      <c r="K595" s="34"/>
      <c r="L595" s="36"/>
      <c r="M595" s="35"/>
      <c r="N595" s="35"/>
      <c r="O595" s="35"/>
      <c r="P595" s="35"/>
      <c r="Q595" s="34"/>
      <c r="R595" s="35"/>
      <c r="S595" s="34"/>
      <c r="T595" s="35"/>
      <c r="U595" s="34"/>
    </row>
    <row r="596" spans="7:21">
      <c r="G596" s="34"/>
      <c r="H596" s="35"/>
      <c r="I596" s="34"/>
      <c r="J596" s="35"/>
      <c r="K596" s="34"/>
      <c r="L596" s="36"/>
      <c r="M596" s="35"/>
      <c r="N596" s="35"/>
      <c r="O596" s="35"/>
      <c r="P596" s="35"/>
      <c r="Q596" s="34"/>
      <c r="R596" s="35"/>
      <c r="S596" s="34"/>
      <c r="T596" s="35"/>
      <c r="U596" s="34"/>
    </row>
    <row r="597" spans="7:21">
      <c r="G597" s="34"/>
      <c r="H597" s="35"/>
      <c r="I597" s="34"/>
      <c r="J597" s="35"/>
      <c r="K597" s="34"/>
      <c r="L597" s="36"/>
      <c r="M597" s="35"/>
      <c r="N597" s="35"/>
      <c r="O597" s="35"/>
      <c r="P597" s="35"/>
      <c r="Q597" s="34"/>
      <c r="R597" s="35"/>
      <c r="S597" s="34"/>
      <c r="T597" s="35"/>
      <c r="U597" s="34"/>
    </row>
    <row r="598" spans="7:21">
      <c r="G598" s="34"/>
      <c r="H598" s="35"/>
      <c r="I598" s="34"/>
      <c r="J598" s="35"/>
      <c r="K598" s="34"/>
      <c r="L598" s="36"/>
      <c r="M598" s="35"/>
      <c r="N598" s="35"/>
      <c r="O598" s="35"/>
      <c r="P598" s="35"/>
      <c r="Q598" s="34"/>
      <c r="R598" s="35"/>
      <c r="S598" s="34"/>
      <c r="T598" s="35"/>
      <c r="U598" s="34"/>
    </row>
    <row r="599" spans="7:21">
      <c r="G599" s="34"/>
      <c r="H599" s="35"/>
      <c r="I599" s="34"/>
      <c r="J599" s="35"/>
      <c r="K599" s="34"/>
      <c r="L599" s="36"/>
      <c r="M599" s="35"/>
      <c r="N599" s="35"/>
      <c r="O599" s="35"/>
      <c r="P599" s="35"/>
      <c r="Q599" s="34"/>
      <c r="R599" s="35"/>
      <c r="S599" s="34"/>
      <c r="T599" s="35"/>
      <c r="U599" s="34"/>
    </row>
    <row r="600" spans="7:21">
      <c r="G600" s="34"/>
      <c r="H600" s="35"/>
      <c r="I600" s="34"/>
      <c r="J600" s="35"/>
      <c r="K600" s="34"/>
      <c r="L600" s="36"/>
      <c r="M600" s="35"/>
      <c r="N600" s="35"/>
      <c r="O600" s="35"/>
      <c r="P600" s="35"/>
      <c r="Q600" s="34"/>
      <c r="R600" s="35"/>
      <c r="S600" s="34"/>
      <c r="T600" s="35"/>
      <c r="U600" s="34"/>
    </row>
    <row r="601" spans="7:21">
      <c r="G601" s="34"/>
      <c r="H601" s="35"/>
      <c r="I601" s="34"/>
      <c r="J601" s="35"/>
      <c r="K601" s="34"/>
      <c r="L601" s="36"/>
      <c r="M601" s="35"/>
      <c r="N601" s="35"/>
      <c r="O601" s="35"/>
      <c r="P601" s="35"/>
      <c r="Q601" s="34"/>
      <c r="R601" s="35"/>
      <c r="S601" s="34"/>
      <c r="T601" s="35"/>
      <c r="U601" s="34"/>
    </row>
    <row r="602" spans="7:21">
      <c r="G602" s="34"/>
      <c r="H602" s="35"/>
      <c r="I602" s="34"/>
      <c r="J602" s="35"/>
      <c r="K602" s="34"/>
      <c r="L602" s="36"/>
      <c r="M602" s="35"/>
      <c r="N602" s="35"/>
      <c r="O602" s="35"/>
      <c r="P602" s="35"/>
      <c r="Q602" s="34"/>
      <c r="R602" s="35"/>
      <c r="S602" s="34"/>
      <c r="T602" s="35"/>
      <c r="U602" s="34"/>
    </row>
    <row r="603" spans="7:21">
      <c r="G603" s="34"/>
      <c r="H603" s="35"/>
      <c r="I603" s="34"/>
      <c r="J603" s="35"/>
      <c r="K603" s="34"/>
      <c r="L603" s="36"/>
      <c r="M603" s="35"/>
      <c r="N603" s="35"/>
      <c r="O603" s="35"/>
      <c r="P603" s="35"/>
      <c r="Q603" s="34"/>
      <c r="R603" s="35"/>
      <c r="S603" s="34"/>
      <c r="T603" s="35"/>
      <c r="U603" s="34"/>
    </row>
    <row r="604" spans="7:21">
      <c r="G604" s="34"/>
      <c r="H604" s="35"/>
      <c r="I604" s="34"/>
      <c r="J604" s="35"/>
      <c r="K604" s="34"/>
      <c r="L604" s="36"/>
      <c r="M604" s="35"/>
      <c r="N604" s="35"/>
      <c r="O604" s="35"/>
      <c r="P604" s="35"/>
      <c r="Q604" s="34"/>
      <c r="R604" s="35"/>
      <c r="S604" s="34"/>
      <c r="T604" s="35"/>
      <c r="U604" s="34"/>
    </row>
    <row r="605" spans="7:21">
      <c r="G605" s="34"/>
      <c r="H605" s="35"/>
      <c r="I605" s="34"/>
      <c r="J605" s="35"/>
      <c r="K605" s="34"/>
      <c r="L605" s="36"/>
      <c r="M605" s="35"/>
      <c r="N605" s="35"/>
      <c r="O605" s="35"/>
      <c r="P605" s="35"/>
      <c r="Q605" s="34"/>
      <c r="R605" s="35"/>
      <c r="S605" s="34"/>
      <c r="T605" s="35"/>
      <c r="U605" s="34"/>
    </row>
    <row r="606" spans="7:21">
      <c r="G606" s="34"/>
      <c r="H606" s="35"/>
      <c r="I606" s="34"/>
      <c r="J606" s="35"/>
      <c r="K606" s="34"/>
      <c r="L606" s="36"/>
      <c r="M606" s="35"/>
      <c r="N606" s="35"/>
      <c r="O606" s="35"/>
      <c r="P606" s="35"/>
      <c r="Q606" s="34"/>
      <c r="R606" s="35"/>
      <c r="S606" s="34"/>
      <c r="T606" s="35"/>
      <c r="U606" s="34"/>
    </row>
    <row r="607" spans="7:21">
      <c r="G607" s="34"/>
      <c r="H607" s="35"/>
      <c r="I607" s="34"/>
      <c r="J607" s="35"/>
      <c r="K607" s="34"/>
      <c r="L607" s="36"/>
      <c r="M607" s="35"/>
      <c r="N607" s="35"/>
      <c r="O607" s="35"/>
      <c r="P607" s="35"/>
      <c r="Q607" s="34"/>
      <c r="R607" s="35"/>
      <c r="S607" s="34"/>
      <c r="T607" s="35"/>
      <c r="U607" s="34"/>
    </row>
    <row r="608" spans="7:21">
      <c r="G608" s="34"/>
      <c r="H608" s="35"/>
      <c r="I608" s="34"/>
      <c r="J608" s="35"/>
      <c r="K608" s="34"/>
      <c r="L608" s="36"/>
      <c r="M608" s="35"/>
      <c r="N608" s="35"/>
      <c r="O608" s="35"/>
      <c r="P608" s="35"/>
      <c r="Q608" s="34"/>
      <c r="R608" s="35"/>
      <c r="S608" s="34"/>
      <c r="T608" s="35"/>
      <c r="U608" s="34"/>
    </row>
    <row r="609" spans="7:21">
      <c r="G609" s="34"/>
      <c r="H609" s="35"/>
      <c r="I609" s="34"/>
      <c r="J609" s="35"/>
      <c r="K609" s="34"/>
      <c r="L609" s="36"/>
      <c r="M609" s="35"/>
      <c r="N609" s="35"/>
      <c r="O609" s="35"/>
      <c r="P609" s="35"/>
      <c r="Q609" s="34"/>
      <c r="R609" s="35"/>
      <c r="S609" s="34"/>
      <c r="T609" s="35"/>
      <c r="U609" s="34"/>
    </row>
    <row r="610" spans="7:21">
      <c r="G610" s="34"/>
      <c r="H610" s="35"/>
      <c r="I610" s="34"/>
      <c r="J610" s="35"/>
      <c r="K610" s="34"/>
      <c r="L610" s="36"/>
      <c r="M610" s="35"/>
      <c r="N610" s="35"/>
      <c r="O610" s="35"/>
      <c r="P610" s="35"/>
      <c r="Q610" s="34"/>
      <c r="R610" s="35"/>
      <c r="S610" s="34"/>
      <c r="T610" s="35"/>
      <c r="U610" s="34"/>
    </row>
    <row r="611" spans="7:21">
      <c r="G611" s="34"/>
      <c r="H611" s="35"/>
      <c r="I611" s="34"/>
      <c r="J611" s="35"/>
      <c r="K611" s="34"/>
      <c r="L611" s="36"/>
      <c r="M611" s="35"/>
      <c r="N611" s="35"/>
      <c r="O611" s="35"/>
      <c r="P611" s="35"/>
      <c r="Q611" s="34"/>
      <c r="R611" s="35"/>
      <c r="S611" s="34"/>
      <c r="T611" s="35"/>
      <c r="U611" s="34"/>
    </row>
    <row r="612" spans="7:21">
      <c r="G612" s="34"/>
      <c r="H612" s="35"/>
      <c r="I612" s="34"/>
      <c r="J612" s="35"/>
      <c r="K612" s="34"/>
      <c r="L612" s="36"/>
      <c r="M612" s="35"/>
      <c r="N612" s="35"/>
      <c r="O612" s="35"/>
      <c r="P612" s="35"/>
      <c r="Q612" s="34"/>
      <c r="R612" s="35"/>
      <c r="S612" s="34"/>
      <c r="T612" s="35"/>
      <c r="U612" s="34"/>
    </row>
    <row r="613" spans="7:21">
      <c r="G613" s="34"/>
      <c r="H613" s="35"/>
      <c r="I613" s="34"/>
      <c r="J613" s="35"/>
      <c r="K613" s="34"/>
      <c r="L613" s="36"/>
      <c r="M613" s="35"/>
      <c r="N613" s="35"/>
      <c r="O613" s="35"/>
      <c r="P613" s="35"/>
      <c r="Q613" s="34"/>
      <c r="R613" s="35"/>
      <c r="S613" s="34"/>
      <c r="T613" s="35"/>
      <c r="U613" s="34"/>
    </row>
    <row r="614" spans="7:21">
      <c r="G614" s="34"/>
      <c r="H614" s="35"/>
      <c r="I614" s="34"/>
      <c r="J614" s="35"/>
      <c r="K614" s="34"/>
      <c r="L614" s="36"/>
      <c r="M614" s="35"/>
      <c r="N614" s="35"/>
      <c r="O614" s="35"/>
      <c r="P614" s="35"/>
      <c r="Q614" s="34"/>
      <c r="R614" s="35"/>
      <c r="S614" s="34"/>
      <c r="T614" s="35"/>
      <c r="U614" s="34"/>
    </row>
    <row r="615" spans="7:21">
      <c r="G615" s="34"/>
      <c r="H615" s="35"/>
      <c r="I615" s="34"/>
      <c r="J615" s="35"/>
      <c r="K615" s="34"/>
      <c r="L615" s="36"/>
      <c r="M615" s="35"/>
      <c r="N615" s="35"/>
      <c r="O615" s="35"/>
      <c r="P615" s="35"/>
      <c r="Q615" s="34"/>
      <c r="R615" s="35"/>
      <c r="S615" s="34"/>
      <c r="T615" s="35"/>
      <c r="U615" s="34"/>
    </row>
    <row r="616" spans="7:21">
      <c r="G616" s="34"/>
      <c r="H616" s="35"/>
      <c r="I616" s="34"/>
      <c r="J616" s="35"/>
      <c r="K616" s="34"/>
      <c r="L616" s="36"/>
      <c r="M616" s="35"/>
      <c r="N616" s="35"/>
      <c r="O616" s="35"/>
      <c r="P616" s="35"/>
      <c r="Q616" s="34"/>
      <c r="R616" s="35"/>
      <c r="S616" s="34"/>
      <c r="T616" s="35"/>
      <c r="U616" s="34"/>
    </row>
    <row r="617" spans="7:21">
      <c r="G617" s="34"/>
      <c r="H617" s="35"/>
      <c r="I617" s="34"/>
      <c r="J617" s="35"/>
      <c r="K617" s="34"/>
      <c r="L617" s="36"/>
      <c r="M617" s="35"/>
      <c r="N617" s="35"/>
      <c r="O617" s="35"/>
      <c r="P617" s="35"/>
      <c r="Q617" s="34"/>
      <c r="R617" s="35"/>
      <c r="S617" s="34"/>
      <c r="T617" s="35"/>
      <c r="U617" s="34"/>
    </row>
    <row r="618" spans="7:21">
      <c r="G618" s="34"/>
      <c r="H618" s="35"/>
      <c r="I618" s="34"/>
      <c r="J618" s="35"/>
      <c r="K618" s="34"/>
      <c r="L618" s="36"/>
      <c r="M618" s="35"/>
      <c r="N618" s="35"/>
      <c r="O618" s="35"/>
      <c r="P618" s="35"/>
      <c r="Q618" s="34"/>
      <c r="R618" s="35"/>
      <c r="S618" s="34"/>
      <c r="T618" s="35"/>
      <c r="U618" s="34"/>
    </row>
    <row r="619" spans="7:21">
      <c r="G619" s="34"/>
      <c r="H619" s="35"/>
      <c r="I619" s="34"/>
      <c r="J619" s="35"/>
      <c r="K619" s="34"/>
      <c r="L619" s="36"/>
      <c r="M619" s="35"/>
      <c r="N619" s="35"/>
      <c r="O619" s="35"/>
      <c r="P619" s="35"/>
      <c r="Q619" s="34"/>
      <c r="R619" s="35"/>
      <c r="S619" s="34"/>
      <c r="T619" s="35"/>
      <c r="U619" s="34"/>
    </row>
    <row r="620" spans="7:21">
      <c r="G620" s="34"/>
      <c r="H620" s="35"/>
      <c r="I620" s="34"/>
      <c r="J620" s="35"/>
      <c r="K620" s="34"/>
      <c r="L620" s="36"/>
      <c r="M620" s="35"/>
      <c r="N620" s="35"/>
      <c r="O620" s="35"/>
      <c r="P620" s="35"/>
      <c r="Q620" s="34"/>
      <c r="R620" s="35"/>
      <c r="S620" s="34"/>
      <c r="T620" s="35"/>
      <c r="U620" s="34"/>
    </row>
    <row r="621" spans="7:21">
      <c r="G621" s="34"/>
      <c r="H621" s="35"/>
      <c r="I621" s="34"/>
      <c r="J621" s="35"/>
      <c r="K621" s="34"/>
      <c r="L621" s="36"/>
      <c r="M621" s="35"/>
      <c r="N621" s="35"/>
      <c r="O621" s="35"/>
      <c r="P621" s="35"/>
      <c r="Q621" s="34"/>
      <c r="R621" s="35"/>
      <c r="S621" s="34"/>
      <c r="T621" s="35"/>
      <c r="U621" s="34"/>
    </row>
    <row r="622" spans="7:21">
      <c r="G622" s="34"/>
      <c r="H622" s="35"/>
      <c r="I622" s="34"/>
      <c r="J622" s="35"/>
      <c r="K622" s="34"/>
      <c r="L622" s="36"/>
      <c r="M622" s="35"/>
      <c r="N622" s="35"/>
      <c r="O622" s="35"/>
      <c r="P622" s="35"/>
      <c r="Q622" s="34"/>
      <c r="R622" s="35"/>
      <c r="S622" s="34"/>
      <c r="T622" s="35"/>
      <c r="U622" s="34"/>
    </row>
    <row r="623" spans="7:21">
      <c r="G623" s="34"/>
      <c r="H623" s="35"/>
      <c r="I623" s="34"/>
      <c r="J623" s="35"/>
      <c r="K623" s="34"/>
      <c r="L623" s="36"/>
      <c r="M623" s="35"/>
      <c r="N623" s="35"/>
      <c r="O623" s="35"/>
      <c r="P623" s="35"/>
      <c r="Q623" s="34"/>
      <c r="R623" s="35"/>
      <c r="S623" s="34"/>
      <c r="T623" s="35"/>
      <c r="U623" s="34"/>
    </row>
    <row r="624" spans="7:21">
      <c r="G624" s="34"/>
      <c r="H624" s="35"/>
      <c r="I624" s="34"/>
      <c r="J624" s="35"/>
      <c r="K624" s="34"/>
      <c r="L624" s="36"/>
      <c r="M624" s="35"/>
      <c r="N624" s="35"/>
      <c r="O624" s="35"/>
      <c r="P624" s="35"/>
      <c r="Q624" s="34"/>
      <c r="R624" s="35"/>
      <c r="S624" s="34"/>
      <c r="T624" s="35"/>
      <c r="U624" s="34"/>
    </row>
    <row r="625" spans="7:21">
      <c r="G625" s="34"/>
      <c r="H625" s="35"/>
      <c r="I625" s="34"/>
      <c r="J625" s="35"/>
      <c r="K625" s="34"/>
      <c r="L625" s="36"/>
      <c r="M625" s="35"/>
      <c r="N625" s="35"/>
      <c r="O625" s="35"/>
      <c r="P625" s="35"/>
      <c r="Q625" s="34"/>
      <c r="R625" s="35"/>
      <c r="S625" s="34"/>
      <c r="T625" s="35"/>
      <c r="U625" s="34"/>
    </row>
    <row r="626" spans="7:21">
      <c r="G626" s="34"/>
      <c r="H626" s="35"/>
      <c r="I626" s="34"/>
      <c r="J626" s="35"/>
      <c r="K626" s="34"/>
      <c r="L626" s="36"/>
      <c r="M626" s="35"/>
      <c r="N626" s="35"/>
      <c r="O626" s="35"/>
      <c r="P626" s="35"/>
      <c r="Q626" s="34"/>
      <c r="R626" s="35"/>
      <c r="S626" s="34"/>
      <c r="T626" s="35"/>
      <c r="U626" s="34"/>
    </row>
    <row r="627" spans="7:21">
      <c r="G627" s="34"/>
      <c r="H627" s="35"/>
      <c r="I627" s="34"/>
      <c r="J627" s="35"/>
      <c r="K627" s="34"/>
      <c r="L627" s="36"/>
      <c r="M627" s="35"/>
      <c r="N627" s="35"/>
      <c r="O627" s="35"/>
      <c r="P627" s="35"/>
      <c r="Q627" s="34"/>
      <c r="R627" s="35"/>
      <c r="S627" s="34"/>
      <c r="T627" s="35"/>
      <c r="U627" s="34"/>
    </row>
    <row r="628" spans="7:21">
      <c r="G628" s="34"/>
      <c r="H628" s="35"/>
      <c r="I628" s="34"/>
      <c r="J628" s="35"/>
      <c r="K628" s="34"/>
      <c r="L628" s="36"/>
      <c r="M628" s="35"/>
      <c r="N628" s="35"/>
      <c r="O628" s="35"/>
      <c r="P628" s="35"/>
      <c r="Q628" s="34"/>
      <c r="R628" s="35"/>
      <c r="S628" s="34"/>
      <c r="T628" s="35"/>
      <c r="U628" s="34"/>
    </row>
    <row r="629" spans="7:21">
      <c r="G629" s="34"/>
      <c r="H629" s="35"/>
      <c r="I629" s="34"/>
      <c r="J629" s="35"/>
      <c r="K629" s="34"/>
      <c r="L629" s="36"/>
      <c r="M629" s="35"/>
      <c r="N629" s="35"/>
      <c r="O629" s="35"/>
      <c r="P629" s="35"/>
      <c r="Q629" s="34"/>
      <c r="R629" s="35"/>
      <c r="S629" s="34"/>
      <c r="T629" s="35"/>
      <c r="U629" s="34"/>
    </row>
    <row r="630" spans="7:21">
      <c r="G630" s="34"/>
      <c r="H630" s="35"/>
      <c r="I630" s="34"/>
      <c r="J630" s="35"/>
      <c r="K630" s="34"/>
      <c r="L630" s="36"/>
      <c r="M630" s="35"/>
      <c r="N630" s="35"/>
      <c r="O630" s="35"/>
      <c r="P630" s="35"/>
      <c r="Q630" s="34"/>
      <c r="R630" s="35"/>
      <c r="S630" s="34"/>
      <c r="T630" s="35"/>
      <c r="U630" s="34"/>
    </row>
    <row r="631" spans="7:21">
      <c r="G631" s="34"/>
      <c r="H631" s="35"/>
      <c r="I631" s="34"/>
      <c r="J631" s="35"/>
      <c r="K631" s="34"/>
      <c r="L631" s="36"/>
      <c r="M631" s="35"/>
      <c r="N631" s="35"/>
      <c r="O631" s="35"/>
      <c r="P631" s="35"/>
      <c r="Q631" s="34"/>
      <c r="R631" s="35"/>
      <c r="S631" s="34"/>
      <c r="T631" s="35"/>
      <c r="U631" s="34"/>
    </row>
    <row r="632" spans="7:21">
      <c r="G632" s="34"/>
      <c r="H632" s="35"/>
      <c r="I632" s="34"/>
      <c r="J632" s="35"/>
      <c r="K632" s="34"/>
      <c r="L632" s="36"/>
      <c r="M632" s="35"/>
      <c r="N632" s="35"/>
      <c r="O632" s="35"/>
      <c r="P632" s="35"/>
      <c r="Q632" s="34"/>
      <c r="R632" s="35"/>
      <c r="S632" s="34"/>
      <c r="T632" s="35"/>
      <c r="U632" s="34"/>
    </row>
    <row r="633" spans="7:21">
      <c r="G633" s="34"/>
      <c r="H633" s="35"/>
      <c r="I633" s="34"/>
      <c r="J633" s="35"/>
      <c r="K633" s="34"/>
      <c r="L633" s="36"/>
      <c r="M633" s="35"/>
      <c r="N633" s="35"/>
      <c r="O633" s="35"/>
      <c r="P633" s="35"/>
      <c r="Q633" s="34"/>
      <c r="R633" s="35"/>
      <c r="S633" s="34"/>
      <c r="T633" s="35"/>
      <c r="U633" s="34"/>
    </row>
    <row r="634" spans="7:21">
      <c r="G634" s="34"/>
      <c r="H634" s="35"/>
      <c r="I634" s="34"/>
      <c r="J634" s="35"/>
      <c r="K634" s="34"/>
      <c r="L634" s="36"/>
      <c r="M634" s="35"/>
      <c r="N634" s="35"/>
      <c r="O634" s="35"/>
      <c r="P634" s="35"/>
      <c r="Q634" s="34"/>
      <c r="R634" s="35"/>
      <c r="S634" s="34"/>
      <c r="T634" s="35"/>
      <c r="U634" s="34"/>
    </row>
    <row r="635" spans="7:21">
      <c r="G635" s="34"/>
      <c r="H635" s="35"/>
      <c r="I635" s="34"/>
      <c r="J635" s="35"/>
      <c r="K635" s="34"/>
      <c r="L635" s="36"/>
      <c r="M635" s="35"/>
      <c r="N635" s="35"/>
      <c r="O635" s="35"/>
      <c r="P635" s="35"/>
      <c r="Q635" s="34"/>
      <c r="R635" s="35"/>
      <c r="S635" s="34"/>
      <c r="T635" s="35"/>
      <c r="U635" s="34"/>
    </row>
    <row r="636" spans="7:21">
      <c r="G636" s="34"/>
      <c r="H636" s="35"/>
      <c r="I636" s="34"/>
      <c r="J636" s="35"/>
      <c r="K636" s="34"/>
      <c r="L636" s="36"/>
      <c r="M636" s="35"/>
      <c r="N636" s="35"/>
      <c r="O636" s="35"/>
      <c r="P636" s="35"/>
      <c r="Q636" s="34"/>
      <c r="R636" s="35"/>
      <c r="S636" s="34"/>
      <c r="T636" s="35"/>
      <c r="U636" s="34"/>
    </row>
    <row r="637" spans="7:21">
      <c r="G637" s="34"/>
      <c r="H637" s="35"/>
      <c r="I637" s="34"/>
      <c r="J637" s="35"/>
      <c r="K637" s="34"/>
      <c r="L637" s="36"/>
      <c r="M637" s="35"/>
      <c r="N637" s="35"/>
      <c r="O637" s="35"/>
      <c r="P637" s="35"/>
      <c r="Q637" s="34"/>
      <c r="R637" s="35"/>
      <c r="S637" s="34"/>
      <c r="T637" s="35"/>
      <c r="U637" s="34"/>
    </row>
    <row r="638" spans="7:21">
      <c r="G638" s="34"/>
      <c r="H638" s="35"/>
      <c r="I638" s="34"/>
      <c r="J638" s="35"/>
      <c r="K638" s="34"/>
      <c r="L638" s="36"/>
      <c r="M638" s="35"/>
      <c r="N638" s="35"/>
      <c r="O638" s="35"/>
      <c r="P638" s="35"/>
      <c r="Q638" s="34"/>
      <c r="R638" s="35"/>
      <c r="S638" s="34"/>
      <c r="T638" s="35"/>
      <c r="U638" s="34"/>
    </row>
    <row r="639" spans="7:21">
      <c r="G639" s="34"/>
      <c r="H639" s="35"/>
      <c r="I639" s="34"/>
      <c r="J639" s="35"/>
      <c r="K639" s="34"/>
      <c r="L639" s="36"/>
      <c r="M639" s="35"/>
      <c r="N639" s="35"/>
      <c r="O639" s="35"/>
      <c r="P639" s="35"/>
      <c r="Q639" s="34"/>
      <c r="R639" s="35"/>
      <c r="S639" s="34"/>
      <c r="T639" s="35"/>
      <c r="U639" s="34"/>
    </row>
    <row r="640" spans="7:21">
      <c r="G640" s="34"/>
      <c r="H640" s="35"/>
      <c r="I640" s="34"/>
      <c r="J640" s="35"/>
      <c r="K640" s="34"/>
      <c r="L640" s="36"/>
      <c r="M640" s="35"/>
      <c r="N640" s="35"/>
      <c r="O640" s="35"/>
      <c r="P640" s="35"/>
      <c r="Q640" s="34"/>
      <c r="R640" s="35"/>
      <c r="S640" s="34"/>
      <c r="T640" s="35"/>
      <c r="U640" s="34"/>
    </row>
    <row r="641" spans="7:21">
      <c r="G641" s="34"/>
      <c r="H641" s="35"/>
      <c r="I641" s="34"/>
      <c r="J641" s="35"/>
      <c r="K641" s="34"/>
      <c r="L641" s="36"/>
      <c r="M641" s="35"/>
      <c r="N641" s="35"/>
      <c r="O641" s="35"/>
      <c r="P641" s="35"/>
      <c r="Q641" s="34"/>
      <c r="R641" s="35"/>
      <c r="S641" s="34"/>
      <c r="T641" s="35"/>
      <c r="U641" s="34"/>
    </row>
    <row r="642" spans="7:21">
      <c r="G642" s="34"/>
      <c r="H642" s="35"/>
      <c r="I642" s="34"/>
      <c r="J642" s="35"/>
      <c r="K642" s="34"/>
      <c r="L642" s="36"/>
      <c r="M642" s="35"/>
      <c r="N642" s="35"/>
      <c r="O642" s="35"/>
      <c r="P642" s="35"/>
      <c r="Q642" s="34"/>
      <c r="R642" s="35"/>
      <c r="S642" s="34"/>
      <c r="T642" s="35"/>
      <c r="U642" s="34"/>
    </row>
    <row r="643" spans="7:21">
      <c r="G643" s="34"/>
      <c r="H643" s="35"/>
      <c r="I643" s="34"/>
      <c r="J643" s="35"/>
      <c r="K643" s="34"/>
      <c r="L643" s="36"/>
      <c r="M643" s="35"/>
      <c r="N643" s="35"/>
      <c r="O643" s="35"/>
      <c r="P643" s="35"/>
      <c r="Q643" s="34"/>
      <c r="R643" s="35"/>
      <c r="S643" s="34"/>
      <c r="T643" s="35"/>
      <c r="U643" s="34"/>
    </row>
    <row r="644" spans="7:21">
      <c r="G644" s="34"/>
      <c r="H644" s="35"/>
      <c r="I644" s="34"/>
      <c r="J644" s="35"/>
      <c r="K644" s="34"/>
      <c r="L644" s="36"/>
      <c r="M644" s="35"/>
      <c r="N644" s="35"/>
      <c r="O644" s="35"/>
      <c r="P644" s="35"/>
      <c r="Q644" s="34"/>
      <c r="R644" s="35"/>
      <c r="S644" s="34"/>
      <c r="T644" s="35"/>
      <c r="U644" s="34"/>
    </row>
    <row r="645" spans="7:21">
      <c r="G645" s="34"/>
      <c r="H645" s="35"/>
      <c r="I645" s="34"/>
      <c r="J645" s="35"/>
      <c r="K645" s="34"/>
      <c r="L645" s="36"/>
      <c r="M645" s="35"/>
      <c r="N645" s="35"/>
      <c r="O645" s="35"/>
      <c r="P645" s="35"/>
      <c r="Q645" s="34"/>
      <c r="R645" s="35"/>
      <c r="S645" s="34"/>
      <c r="T645" s="35"/>
      <c r="U645" s="34"/>
    </row>
    <row r="646" spans="7:21">
      <c r="G646" s="34"/>
      <c r="H646" s="35"/>
      <c r="I646" s="34"/>
      <c r="J646" s="35"/>
      <c r="K646" s="34"/>
      <c r="L646" s="36"/>
      <c r="M646" s="35"/>
      <c r="N646" s="35"/>
      <c r="O646" s="35"/>
      <c r="P646" s="35"/>
      <c r="Q646" s="34"/>
      <c r="R646" s="35"/>
      <c r="S646" s="34"/>
      <c r="T646" s="35"/>
      <c r="U646" s="34"/>
    </row>
    <row r="647" spans="7:21">
      <c r="G647" s="34"/>
      <c r="H647" s="35"/>
      <c r="I647" s="34"/>
      <c r="J647" s="35"/>
      <c r="K647" s="34"/>
      <c r="L647" s="36"/>
      <c r="M647" s="35"/>
      <c r="N647" s="35"/>
      <c r="O647" s="35"/>
      <c r="P647" s="35"/>
      <c r="Q647" s="34"/>
      <c r="R647" s="35"/>
      <c r="S647" s="34"/>
      <c r="T647" s="35"/>
      <c r="U647" s="34"/>
    </row>
    <row r="648" spans="7:21">
      <c r="G648" s="34"/>
      <c r="H648" s="35"/>
      <c r="I648" s="34"/>
      <c r="J648" s="35"/>
      <c r="K648" s="34"/>
      <c r="L648" s="36"/>
      <c r="M648" s="35"/>
      <c r="N648" s="35"/>
      <c r="O648" s="35"/>
      <c r="P648" s="35"/>
      <c r="Q648" s="34"/>
      <c r="R648" s="35"/>
      <c r="S648" s="34"/>
      <c r="T648" s="35"/>
      <c r="U648" s="34"/>
    </row>
    <row r="649" spans="7:21">
      <c r="G649" s="34"/>
      <c r="H649" s="35"/>
      <c r="I649" s="34"/>
      <c r="J649" s="35"/>
      <c r="K649" s="34"/>
      <c r="L649" s="36"/>
      <c r="M649" s="35"/>
      <c r="N649" s="35"/>
      <c r="O649" s="35"/>
      <c r="P649" s="35"/>
      <c r="Q649" s="34"/>
      <c r="R649" s="35"/>
      <c r="S649" s="34"/>
      <c r="T649" s="35"/>
      <c r="U649" s="34"/>
    </row>
    <row r="650" spans="7:21">
      <c r="G650" s="34"/>
      <c r="H650" s="35"/>
      <c r="I650" s="34"/>
      <c r="J650" s="35"/>
      <c r="K650" s="34"/>
      <c r="L650" s="36"/>
      <c r="M650" s="35"/>
      <c r="N650" s="35"/>
      <c r="O650" s="35"/>
      <c r="P650" s="35"/>
      <c r="Q650" s="34"/>
      <c r="R650" s="35"/>
      <c r="S650" s="34"/>
      <c r="T650" s="35"/>
      <c r="U650" s="34"/>
    </row>
    <row r="651" spans="7:21">
      <c r="G651" s="34"/>
      <c r="H651" s="35"/>
      <c r="I651" s="34"/>
      <c r="J651" s="35"/>
      <c r="K651" s="34"/>
      <c r="L651" s="36"/>
      <c r="M651" s="35"/>
      <c r="N651" s="35"/>
      <c r="O651" s="35"/>
      <c r="P651" s="35"/>
      <c r="Q651" s="34"/>
      <c r="R651" s="35"/>
      <c r="S651" s="34"/>
      <c r="T651" s="35"/>
      <c r="U651" s="34"/>
    </row>
    <row r="652" spans="7:21">
      <c r="G652" s="34"/>
      <c r="H652" s="35"/>
      <c r="I652" s="34"/>
      <c r="J652" s="35"/>
      <c r="K652" s="34"/>
      <c r="L652" s="36"/>
      <c r="M652" s="35"/>
      <c r="N652" s="35"/>
      <c r="O652" s="35"/>
      <c r="P652" s="35"/>
      <c r="Q652" s="34"/>
      <c r="R652" s="35"/>
      <c r="S652" s="34"/>
      <c r="T652" s="35"/>
      <c r="U652" s="34"/>
    </row>
    <row r="653" spans="7:21">
      <c r="G653" s="34"/>
      <c r="H653" s="35"/>
      <c r="I653" s="34"/>
      <c r="J653" s="35"/>
      <c r="K653" s="34"/>
      <c r="L653" s="36"/>
      <c r="M653" s="35"/>
      <c r="N653" s="35"/>
      <c r="O653" s="35"/>
      <c r="P653" s="35"/>
      <c r="Q653" s="34"/>
      <c r="R653" s="35"/>
      <c r="S653" s="34"/>
      <c r="T653" s="35"/>
      <c r="U653" s="34"/>
    </row>
    <row r="654" spans="7:21">
      <c r="G654" s="34"/>
      <c r="H654" s="35"/>
      <c r="I654" s="34"/>
      <c r="J654" s="35"/>
      <c r="K654" s="34"/>
      <c r="L654" s="36"/>
      <c r="M654" s="35"/>
      <c r="N654" s="35"/>
      <c r="O654" s="35"/>
      <c r="P654" s="35"/>
      <c r="Q654" s="34"/>
      <c r="R654" s="35"/>
      <c r="S654" s="34"/>
      <c r="T654" s="35"/>
      <c r="U654" s="34"/>
    </row>
    <row r="655" spans="7:21">
      <c r="G655" s="34"/>
      <c r="H655" s="35"/>
      <c r="I655" s="34"/>
      <c r="J655" s="35"/>
      <c r="K655" s="34"/>
      <c r="L655" s="36"/>
      <c r="M655" s="35"/>
      <c r="N655" s="35"/>
      <c r="O655" s="35"/>
      <c r="P655" s="35"/>
      <c r="Q655" s="34"/>
      <c r="R655" s="35"/>
      <c r="S655" s="34"/>
      <c r="T655" s="35"/>
      <c r="U655" s="34"/>
    </row>
    <row r="656" spans="7:21">
      <c r="G656" s="34"/>
      <c r="H656" s="35"/>
      <c r="I656" s="34"/>
      <c r="J656" s="35"/>
      <c r="K656" s="34"/>
      <c r="L656" s="36"/>
      <c r="M656" s="35"/>
      <c r="N656" s="35"/>
      <c r="O656" s="35"/>
      <c r="P656" s="35"/>
      <c r="Q656" s="34"/>
      <c r="R656" s="35"/>
      <c r="S656" s="34"/>
      <c r="T656" s="35"/>
      <c r="U656" s="34"/>
    </row>
    <row r="657" spans="7:21">
      <c r="G657" s="34"/>
      <c r="H657" s="35"/>
      <c r="I657" s="34"/>
      <c r="J657" s="35"/>
      <c r="K657" s="34"/>
      <c r="L657" s="36"/>
      <c r="M657" s="35"/>
      <c r="N657" s="35"/>
      <c r="O657" s="35"/>
      <c r="P657" s="35"/>
      <c r="Q657" s="34"/>
      <c r="R657" s="35"/>
      <c r="S657" s="34"/>
      <c r="T657" s="35"/>
      <c r="U657" s="34"/>
    </row>
    <row r="658" spans="7:21">
      <c r="G658" s="34"/>
      <c r="H658" s="35"/>
      <c r="I658" s="34"/>
      <c r="J658" s="35"/>
      <c r="K658" s="34"/>
      <c r="L658" s="36"/>
      <c r="M658" s="35"/>
      <c r="N658" s="35"/>
      <c r="O658" s="35"/>
      <c r="P658" s="35"/>
      <c r="Q658" s="34"/>
      <c r="R658" s="35"/>
      <c r="S658" s="34"/>
      <c r="T658" s="35"/>
      <c r="U658" s="34"/>
    </row>
    <row r="659" spans="7:21">
      <c r="G659" s="34"/>
      <c r="H659" s="35"/>
      <c r="I659" s="34"/>
      <c r="J659" s="35"/>
      <c r="K659" s="34"/>
      <c r="L659" s="36"/>
      <c r="M659" s="35"/>
      <c r="N659" s="35"/>
      <c r="O659" s="35"/>
      <c r="P659" s="35"/>
      <c r="Q659" s="34"/>
      <c r="R659" s="35"/>
      <c r="S659" s="34"/>
      <c r="T659" s="35"/>
      <c r="U659" s="34"/>
    </row>
    <row r="660" spans="7:21">
      <c r="G660" s="34"/>
      <c r="H660" s="35"/>
      <c r="I660" s="34"/>
      <c r="J660" s="35"/>
      <c r="K660" s="34"/>
      <c r="L660" s="36"/>
      <c r="M660" s="35"/>
      <c r="N660" s="35"/>
      <c r="O660" s="35"/>
      <c r="P660" s="35"/>
      <c r="Q660" s="34"/>
      <c r="R660" s="35"/>
      <c r="S660" s="34"/>
      <c r="T660" s="35"/>
      <c r="U660" s="34"/>
    </row>
    <row r="661" spans="7:21">
      <c r="G661" s="34"/>
      <c r="H661" s="35"/>
      <c r="I661" s="34"/>
      <c r="J661" s="35"/>
      <c r="K661" s="34"/>
      <c r="L661" s="36"/>
      <c r="M661" s="35"/>
      <c r="N661" s="35"/>
      <c r="O661" s="35"/>
      <c r="P661" s="35"/>
      <c r="Q661" s="34"/>
      <c r="R661" s="35"/>
      <c r="S661" s="34"/>
      <c r="T661" s="35"/>
      <c r="U661" s="34"/>
    </row>
    <row r="662" spans="7:21">
      <c r="G662" s="34"/>
      <c r="H662" s="35"/>
      <c r="I662" s="34"/>
      <c r="J662" s="35"/>
      <c r="K662" s="34"/>
      <c r="L662" s="36"/>
      <c r="M662" s="35"/>
      <c r="N662" s="35"/>
      <c r="O662" s="35"/>
      <c r="P662" s="35"/>
      <c r="Q662" s="34"/>
      <c r="R662" s="35"/>
      <c r="S662" s="34"/>
      <c r="T662" s="35"/>
      <c r="U662" s="34"/>
    </row>
    <row r="663" spans="7:21">
      <c r="G663" s="34"/>
      <c r="H663" s="35"/>
      <c r="I663" s="34"/>
      <c r="J663" s="35"/>
      <c r="K663" s="34"/>
      <c r="L663" s="36"/>
      <c r="M663" s="35"/>
      <c r="N663" s="35"/>
      <c r="O663" s="35"/>
      <c r="P663" s="35"/>
      <c r="Q663" s="34"/>
      <c r="R663" s="35"/>
      <c r="S663" s="34"/>
      <c r="T663" s="35"/>
      <c r="U663" s="34"/>
    </row>
    <row r="664" spans="7:21">
      <c r="G664" s="34"/>
      <c r="H664" s="35"/>
      <c r="I664" s="34"/>
      <c r="J664" s="35"/>
      <c r="K664" s="34"/>
      <c r="L664" s="36"/>
      <c r="M664" s="35"/>
      <c r="N664" s="35"/>
      <c r="O664" s="35"/>
      <c r="P664" s="35"/>
      <c r="Q664" s="34"/>
      <c r="R664" s="35"/>
      <c r="S664" s="34"/>
      <c r="T664" s="35"/>
      <c r="U664" s="34"/>
    </row>
    <row r="665" spans="7:21">
      <c r="G665" s="34"/>
      <c r="H665" s="35"/>
      <c r="I665" s="34"/>
      <c r="J665" s="35"/>
      <c r="K665" s="34"/>
      <c r="L665" s="36"/>
      <c r="M665" s="35"/>
      <c r="N665" s="35"/>
      <c r="O665" s="35"/>
      <c r="P665" s="35"/>
      <c r="Q665" s="34"/>
      <c r="R665" s="35"/>
      <c r="S665" s="34"/>
      <c r="T665" s="35"/>
      <c r="U665" s="34"/>
    </row>
    <row r="666" spans="7:21">
      <c r="G666" s="34"/>
      <c r="H666" s="35"/>
      <c r="I666" s="34"/>
      <c r="J666" s="35"/>
      <c r="K666" s="34"/>
      <c r="L666" s="36"/>
      <c r="M666" s="35"/>
      <c r="N666" s="35"/>
      <c r="O666" s="35"/>
      <c r="P666" s="35"/>
      <c r="Q666" s="34"/>
      <c r="R666" s="35"/>
      <c r="S666" s="34"/>
      <c r="T666" s="35"/>
      <c r="U666" s="34"/>
    </row>
    <row r="667" spans="7:21">
      <c r="G667" s="34"/>
      <c r="H667" s="35"/>
      <c r="I667" s="34"/>
      <c r="J667" s="35"/>
      <c r="K667" s="34"/>
      <c r="L667" s="36"/>
      <c r="M667" s="35"/>
      <c r="N667" s="35"/>
      <c r="O667" s="35"/>
      <c r="P667" s="35"/>
      <c r="Q667" s="34"/>
      <c r="R667" s="35"/>
      <c r="S667" s="34"/>
      <c r="T667" s="35"/>
      <c r="U667" s="34"/>
    </row>
    <row r="668" spans="7:21">
      <c r="G668" s="34"/>
      <c r="H668" s="35"/>
      <c r="I668" s="34"/>
      <c r="J668" s="35"/>
      <c r="K668" s="34"/>
      <c r="L668" s="36"/>
      <c r="M668" s="35"/>
      <c r="N668" s="35"/>
      <c r="O668" s="35"/>
      <c r="P668" s="35"/>
      <c r="Q668" s="34"/>
      <c r="R668" s="35"/>
      <c r="S668" s="34"/>
      <c r="T668" s="35"/>
      <c r="U668" s="34"/>
    </row>
    <row r="669" spans="7:21">
      <c r="G669" s="34"/>
      <c r="H669" s="35"/>
      <c r="I669" s="34"/>
      <c r="J669" s="35"/>
      <c r="K669" s="34"/>
      <c r="L669" s="36"/>
      <c r="M669" s="35"/>
      <c r="N669" s="35"/>
      <c r="O669" s="35"/>
      <c r="P669" s="35"/>
      <c r="Q669" s="34"/>
      <c r="R669" s="35"/>
      <c r="S669" s="34"/>
      <c r="T669" s="35"/>
      <c r="U669" s="34"/>
    </row>
    <row r="670" spans="7:21">
      <c r="G670" s="34"/>
      <c r="H670" s="35"/>
      <c r="I670" s="34"/>
      <c r="J670" s="35"/>
      <c r="K670" s="34"/>
      <c r="L670" s="36"/>
      <c r="M670" s="35"/>
      <c r="N670" s="35"/>
      <c r="O670" s="35"/>
      <c r="P670" s="35"/>
      <c r="Q670" s="34"/>
      <c r="R670" s="35"/>
      <c r="S670" s="34"/>
      <c r="T670" s="35"/>
      <c r="U670" s="34"/>
    </row>
    <row r="671" spans="7:21">
      <c r="G671" s="34"/>
      <c r="H671" s="35"/>
      <c r="I671" s="34"/>
      <c r="J671" s="35"/>
      <c r="K671" s="34"/>
      <c r="L671" s="36"/>
      <c r="M671" s="35"/>
      <c r="N671" s="35"/>
      <c r="O671" s="35"/>
      <c r="P671" s="35"/>
      <c r="Q671" s="34"/>
      <c r="R671" s="35"/>
      <c r="S671" s="34"/>
      <c r="T671" s="35"/>
      <c r="U671" s="34"/>
    </row>
    <row r="672" spans="7:21">
      <c r="G672" s="34"/>
      <c r="H672" s="35"/>
      <c r="I672" s="34"/>
      <c r="J672" s="35"/>
      <c r="K672" s="34"/>
      <c r="L672" s="36"/>
      <c r="M672" s="35"/>
      <c r="N672" s="35"/>
      <c r="O672" s="35"/>
      <c r="P672" s="35"/>
      <c r="Q672" s="34"/>
      <c r="R672" s="35"/>
      <c r="S672" s="34"/>
      <c r="T672" s="35"/>
      <c r="U672" s="34"/>
    </row>
    <row r="673" spans="7:21">
      <c r="G673" s="34"/>
      <c r="H673" s="35"/>
      <c r="I673" s="34"/>
      <c r="J673" s="35"/>
      <c r="K673" s="34"/>
      <c r="L673" s="36"/>
      <c r="M673" s="35"/>
      <c r="N673" s="35"/>
      <c r="O673" s="35"/>
      <c r="P673" s="35"/>
      <c r="Q673" s="34"/>
      <c r="R673" s="35"/>
      <c r="S673" s="34"/>
      <c r="T673" s="35"/>
      <c r="U673" s="34"/>
    </row>
    <row r="674" spans="7:21">
      <c r="G674" s="34"/>
      <c r="H674" s="35"/>
      <c r="I674" s="34"/>
      <c r="J674" s="35"/>
      <c r="K674" s="34"/>
      <c r="L674" s="36"/>
      <c r="M674" s="35"/>
      <c r="N674" s="35"/>
      <c r="O674" s="35"/>
      <c r="P674" s="35"/>
      <c r="Q674" s="34"/>
      <c r="R674" s="35"/>
      <c r="S674" s="34"/>
      <c r="T674" s="35"/>
      <c r="U674" s="34"/>
    </row>
    <row r="675" spans="7:21">
      <c r="G675" s="34"/>
      <c r="H675" s="35"/>
      <c r="I675" s="34"/>
      <c r="J675" s="35"/>
      <c r="K675" s="34"/>
      <c r="L675" s="36"/>
      <c r="M675" s="35"/>
      <c r="N675" s="35"/>
      <c r="O675" s="35"/>
      <c r="P675" s="35"/>
      <c r="Q675" s="34"/>
      <c r="R675" s="35"/>
      <c r="S675" s="34"/>
      <c r="T675" s="35"/>
      <c r="U675" s="34"/>
    </row>
    <row r="676" spans="7:21">
      <c r="G676" s="34"/>
      <c r="H676" s="35"/>
      <c r="I676" s="34"/>
      <c r="J676" s="35"/>
      <c r="K676" s="34"/>
      <c r="L676" s="36"/>
      <c r="M676" s="35"/>
      <c r="N676" s="35"/>
      <c r="O676" s="35"/>
      <c r="P676" s="35"/>
      <c r="Q676" s="34"/>
      <c r="R676" s="35"/>
      <c r="S676" s="34"/>
      <c r="T676" s="35"/>
      <c r="U676" s="34"/>
    </row>
    <row r="677" spans="7:21">
      <c r="G677" s="34"/>
      <c r="H677" s="35"/>
      <c r="I677" s="34"/>
      <c r="J677" s="35"/>
      <c r="K677" s="34"/>
      <c r="L677" s="36"/>
      <c r="M677" s="35"/>
      <c r="N677" s="35"/>
      <c r="O677" s="35"/>
      <c r="P677" s="35"/>
      <c r="Q677" s="34"/>
      <c r="R677" s="35"/>
      <c r="S677" s="34"/>
      <c r="T677" s="35"/>
      <c r="U677" s="34"/>
    </row>
    <row r="678" spans="7:21">
      <c r="G678" s="34"/>
      <c r="H678" s="35"/>
      <c r="I678" s="34"/>
      <c r="J678" s="35"/>
      <c r="K678" s="34"/>
      <c r="L678" s="36"/>
      <c r="M678" s="35"/>
      <c r="N678" s="35"/>
      <c r="O678" s="35"/>
      <c r="P678" s="35"/>
      <c r="Q678" s="34"/>
      <c r="R678" s="35"/>
      <c r="S678" s="34"/>
      <c r="T678" s="35"/>
      <c r="U678" s="34"/>
    </row>
    <row r="679" spans="7:21">
      <c r="G679" s="34"/>
      <c r="H679" s="35"/>
      <c r="I679" s="34"/>
      <c r="J679" s="35"/>
      <c r="K679" s="34"/>
      <c r="L679" s="36"/>
      <c r="M679" s="35"/>
      <c r="N679" s="35"/>
      <c r="O679" s="35"/>
      <c r="P679" s="35"/>
      <c r="Q679" s="34"/>
      <c r="R679" s="35"/>
      <c r="S679" s="34"/>
      <c r="T679" s="35"/>
      <c r="U679" s="34"/>
    </row>
    <row r="680" spans="7:21">
      <c r="G680" s="34"/>
      <c r="H680" s="35"/>
      <c r="I680" s="34"/>
      <c r="J680" s="35"/>
      <c r="K680" s="34"/>
      <c r="L680" s="36"/>
      <c r="M680" s="35"/>
      <c r="N680" s="35"/>
      <c r="O680" s="35"/>
      <c r="P680" s="35"/>
      <c r="Q680" s="34"/>
      <c r="R680" s="35"/>
      <c r="S680" s="34"/>
      <c r="T680" s="35"/>
      <c r="U680" s="34"/>
    </row>
    <row r="681" spans="7:21">
      <c r="G681" s="34"/>
      <c r="H681" s="35"/>
      <c r="I681" s="34"/>
      <c r="J681" s="35"/>
      <c r="K681" s="34"/>
      <c r="L681" s="36"/>
      <c r="M681" s="35"/>
      <c r="N681" s="35"/>
      <c r="O681" s="35"/>
      <c r="P681" s="35"/>
      <c r="Q681" s="34"/>
      <c r="R681" s="35"/>
      <c r="S681" s="34"/>
      <c r="T681" s="35"/>
      <c r="U681" s="34"/>
    </row>
    <row r="682" spans="7:21">
      <c r="G682" s="34"/>
      <c r="H682" s="35"/>
      <c r="I682" s="34"/>
      <c r="J682" s="35"/>
      <c r="K682" s="34"/>
      <c r="L682" s="36"/>
      <c r="M682" s="35"/>
      <c r="N682" s="35"/>
      <c r="O682" s="35"/>
      <c r="P682" s="35"/>
      <c r="Q682" s="34"/>
      <c r="R682" s="35"/>
      <c r="S682" s="34"/>
      <c r="T682" s="35"/>
      <c r="U682" s="34"/>
    </row>
    <row r="683" spans="7:21">
      <c r="G683" s="34"/>
      <c r="H683" s="35"/>
      <c r="I683" s="34"/>
      <c r="J683" s="35"/>
      <c r="K683" s="34"/>
      <c r="L683" s="36"/>
      <c r="M683" s="35"/>
      <c r="N683" s="35"/>
      <c r="O683" s="35"/>
      <c r="P683" s="35"/>
      <c r="Q683" s="34"/>
      <c r="R683" s="35"/>
      <c r="S683" s="34"/>
      <c r="T683" s="35"/>
      <c r="U683" s="34"/>
    </row>
    <row r="684" spans="7:21">
      <c r="G684" s="34"/>
      <c r="H684" s="35"/>
      <c r="I684" s="34"/>
      <c r="J684" s="35"/>
      <c r="K684" s="34"/>
      <c r="L684" s="36"/>
      <c r="M684" s="35"/>
      <c r="N684" s="35"/>
      <c r="O684" s="35"/>
      <c r="P684" s="35"/>
      <c r="Q684" s="34"/>
      <c r="R684" s="35"/>
      <c r="S684" s="34"/>
      <c r="T684" s="35"/>
      <c r="U684" s="34"/>
    </row>
    <row r="685" spans="7:21">
      <c r="G685" s="34"/>
      <c r="H685" s="35"/>
      <c r="I685" s="34"/>
      <c r="J685" s="35"/>
      <c r="K685" s="34"/>
      <c r="L685" s="36"/>
      <c r="M685" s="35"/>
      <c r="N685" s="35"/>
      <c r="O685" s="35"/>
      <c r="P685" s="35"/>
      <c r="Q685" s="34"/>
      <c r="R685" s="35"/>
      <c r="S685" s="34"/>
      <c r="T685" s="35"/>
      <c r="U685" s="34"/>
    </row>
    <row r="686" spans="7:21">
      <c r="G686" s="34"/>
      <c r="H686" s="35"/>
      <c r="I686" s="34"/>
      <c r="J686" s="35"/>
      <c r="K686" s="34"/>
      <c r="L686" s="36"/>
      <c r="M686" s="35"/>
      <c r="N686" s="35"/>
      <c r="O686" s="35"/>
      <c r="P686" s="35"/>
      <c r="Q686" s="34"/>
      <c r="R686" s="35"/>
      <c r="S686" s="34"/>
      <c r="T686" s="35"/>
      <c r="U686" s="34"/>
    </row>
    <row r="687" spans="7:21">
      <c r="G687" s="34"/>
      <c r="H687" s="35"/>
      <c r="I687" s="34"/>
      <c r="J687" s="35"/>
      <c r="K687" s="34"/>
      <c r="L687" s="36"/>
      <c r="M687" s="35"/>
      <c r="N687" s="35"/>
      <c r="O687" s="35"/>
      <c r="P687" s="35"/>
      <c r="Q687" s="34"/>
      <c r="R687" s="35"/>
      <c r="S687" s="34"/>
      <c r="T687" s="35"/>
      <c r="U687" s="34"/>
    </row>
    <row r="688" spans="7:21">
      <c r="G688" s="34"/>
      <c r="H688" s="35"/>
      <c r="I688" s="34"/>
      <c r="J688" s="35"/>
      <c r="K688" s="34"/>
      <c r="L688" s="36"/>
      <c r="M688" s="35"/>
      <c r="N688" s="35"/>
      <c r="O688" s="35"/>
      <c r="P688" s="35"/>
      <c r="Q688" s="34"/>
      <c r="R688" s="35"/>
      <c r="S688" s="34"/>
      <c r="T688" s="35"/>
      <c r="U688" s="34"/>
    </row>
    <row r="689" spans="7:21">
      <c r="G689" s="34"/>
      <c r="H689" s="35"/>
      <c r="I689" s="34"/>
      <c r="J689" s="35"/>
      <c r="K689" s="34"/>
      <c r="L689" s="36"/>
      <c r="M689" s="35"/>
      <c r="N689" s="35"/>
      <c r="O689" s="35"/>
      <c r="P689" s="35"/>
      <c r="Q689" s="34"/>
      <c r="R689" s="35"/>
      <c r="S689" s="34"/>
      <c r="T689" s="35"/>
      <c r="U689" s="34"/>
    </row>
    <row r="690" spans="7:21">
      <c r="G690" s="34"/>
      <c r="H690" s="35"/>
      <c r="I690" s="34"/>
      <c r="J690" s="35"/>
      <c r="K690" s="34"/>
      <c r="L690" s="36"/>
      <c r="M690" s="35"/>
      <c r="N690" s="35"/>
      <c r="O690" s="35"/>
      <c r="P690" s="35"/>
      <c r="Q690" s="34"/>
      <c r="R690" s="35"/>
      <c r="S690" s="34"/>
      <c r="T690" s="35"/>
      <c r="U690" s="34"/>
    </row>
    <row r="691" spans="7:21">
      <c r="G691" s="34"/>
      <c r="H691" s="35"/>
      <c r="I691" s="34"/>
      <c r="J691" s="35"/>
      <c r="K691" s="34"/>
      <c r="L691" s="36"/>
      <c r="M691" s="35"/>
      <c r="N691" s="35"/>
      <c r="O691" s="35"/>
      <c r="P691" s="35"/>
      <c r="Q691" s="34"/>
      <c r="R691" s="35"/>
      <c r="S691" s="34"/>
      <c r="T691" s="35"/>
      <c r="U691" s="34"/>
    </row>
    <row r="692" spans="7:21">
      <c r="G692" s="34"/>
      <c r="H692" s="35"/>
      <c r="I692" s="34"/>
      <c r="J692" s="35"/>
      <c r="K692" s="34"/>
      <c r="L692" s="36"/>
      <c r="M692" s="35"/>
      <c r="N692" s="35"/>
      <c r="O692" s="35"/>
      <c r="P692" s="35"/>
      <c r="Q692" s="34"/>
      <c r="R692" s="35"/>
      <c r="S692" s="34"/>
      <c r="T692" s="35"/>
      <c r="U692" s="34"/>
    </row>
    <row r="693" spans="7:21">
      <c r="G693" s="34"/>
      <c r="H693" s="35"/>
      <c r="I693" s="34"/>
      <c r="J693" s="35"/>
      <c r="K693" s="34"/>
      <c r="L693" s="36"/>
      <c r="M693" s="35"/>
      <c r="N693" s="35"/>
      <c r="O693" s="35"/>
      <c r="P693" s="35"/>
      <c r="Q693" s="34"/>
      <c r="R693" s="35"/>
      <c r="S693" s="34"/>
      <c r="T693" s="35"/>
      <c r="U693" s="34"/>
    </row>
    <row r="694" spans="7:21">
      <c r="G694" s="34"/>
      <c r="H694" s="35"/>
      <c r="I694" s="34"/>
      <c r="J694" s="35"/>
      <c r="K694" s="34"/>
      <c r="L694" s="36"/>
      <c r="M694" s="35"/>
      <c r="N694" s="35"/>
      <c r="O694" s="35"/>
      <c r="P694" s="35"/>
      <c r="Q694" s="34"/>
      <c r="R694" s="35"/>
      <c r="S694" s="34"/>
      <c r="T694" s="35"/>
      <c r="U694" s="34"/>
    </row>
    <row r="695" spans="7:21">
      <c r="G695" s="34"/>
      <c r="H695" s="35"/>
      <c r="I695" s="34"/>
      <c r="J695" s="35"/>
      <c r="K695" s="34"/>
      <c r="L695" s="36"/>
      <c r="M695" s="35"/>
      <c r="N695" s="35"/>
      <c r="O695" s="35"/>
      <c r="P695" s="35"/>
      <c r="Q695" s="34"/>
      <c r="R695" s="35"/>
      <c r="S695" s="34"/>
      <c r="T695" s="35"/>
      <c r="U695" s="34"/>
    </row>
    <row r="696" spans="7:21">
      <c r="G696" s="34"/>
      <c r="H696" s="35"/>
      <c r="I696" s="34"/>
      <c r="J696" s="35"/>
      <c r="K696" s="34"/>
      <c r="L696" s="36"/>
      <c r="M696" s="35"/>
      <c r="N696" s="35"/>
      <c r="O696" s="35"/>
      <c r="P696" s="35"/>
      <c r="Q696" s="34"/>
      <c r="R696" s="35"/>
      <c r="S696" s="34"/>
      <c r="T696" s="35"/>
      <c r="U696" s="34"/>
    </row>
    <row r="697" spans="7:21">
      <c r="G697" s="34"/>
      <c r="H697" s="35"/>
      <c r="I697" s="34"/>
      <c r="J697" s="35"/>
      <c r="K697" s="34"/>
      <c r="L697" s="36"/>
      <c r="M697" s="35"/>
      <c r="N697" s="35"/>
      <c r="O697" s="35"/>
      <c r="P697" s="35"/>
      <c r="Q697" s="34"/>
      <c r="R697" s="35"/>
      <c r="S697" s="34"/>
      <c r="T697" s="35"/>
      <c r="U697" s="34"/>
    </row>
    <row r="698" spans="7:21">
      <c r="G698" s="34"/>
      <c r="H698" s="35"/>
      <c r="I698" s="34"/>
      <c r="J698" s="35"/>
      <c r="K698" s="34"/>
      <c r="L698" s="36"/>
      <c r="M698" s="35"/>
      <c r="N698" s="35"/>
      <c r="O698" s="35"/>
      <c r="P698" s="35"/>
      <c r="Q698" s="34"/>
      <c r="R698" s="35"/>
      <c r="S698" s="34"/>
      <c r="T698" s="35"/>
      <c r="U698" s="34"/>
    </row>
    <row r="699" spans="7:21">
      <c r="G699" s="34"/>
      <c r="H699" s="35"/>
      <c r="I699" s="34"/>
      <c r="J699" s="35"/>
      <c r="K699" s="34"/>
      <c r="L699" s="36"/>
      <c r="M699" s="35"/>
      <c r="N699" s="35"/>
      <c r="O699" s="35"/>
      <c r="P699" s="35"/>
      <c r="Q699" s="34"/>
      <c r="R699" s="35"/>
      <c r="S699" s="34"/>
      <c r="T699" s="35"/>
      <c r="U699" s="34"/>
    </row>
    <row r="700" spans="7:21">
      <c r="G700" s="34"/>
      <c r="H700" s="35"/>
      <c r="I700" s="34"/>
      <c r="J700" s="35"/>
      <c r="K700" s="34"/>
      <c r="L700" s="36"/>
      <c r="M700" s="35"/>
      <c r="N700" s="35"/>
      <c r="O700" s="35"/>
      <c r="P700" s="35"/>
      <c r="Q700" s="34"/>
      <c r="R700" s="35"/>
      <c r="S700" s="34"/>
      <c r="T700" s="35"/>
      <c r="U700" s="34"/>
    </row>
    <row r="701" spans="7:21">
      <c r="G701" s="34"/>
      <c r="H701" s="35"/>
      <c r="I701" s="34"/>
      <c r="J701" s="35"/>
      <c r="K701" s="34"/>
      <c r="L701" s="36"/>
      <c r="M701" s="35"/>
      <c r="N701" s="35"/>
      <c r="O701" s="35"/>
      <c r="P701" s="35"/>
      <c r="Q701" s="34"/>
      <c r="R701" s="35"/>
      <c r="S701" s="34"/>
      <c r="T701" s="35"/>
      <c r="U701" s="34"/>
    </row>
    <row r="702" spans="7:21">
      <c r="G702" s="34"/>
      <c r="H702" s="35"/>
      <c r="I702" s="34"/>
      <c r="J702" s="35"/>
      <c r="K702" s="34"/>
      <c r="L702" s="36"/>
      <c r="M702" s="35"/>
      <c r="N702" s="35"/>
      <c r="O702" s="35"/>
      <c r="P702" s="35"/>
      <c r="Q702" s="34"/>
      <c r="R702" s="35"/>
      <c r="S702" s="34"/>
      <c r="T702" s="35"/>
      <c r="U702" s="34"/>
    </row>
    <row r="703" spans="7:21">
      <c r="G703" s="34"/>
      <c r="H703" s="35"/>
      <c r="I703" s="34"/>
      <c r="J703" s="35"/>
      <c r="K703" s="34"/>
      <c r="L703" s="36"/>
      <c r="M703" s="35"/>
      <c r="N703" s="35"/>
      <c r="O703" s="35"/>
      <c r="P703" s="35"/>
      <c r="Q703" s="34"/>
      <c r="R703" s="35"/>
      <c r="S703" s="34"/>
      <c r="T703" s="35"/>
      <c r="U703" s="34"/>
    </row>
    <row r="704" spans="7:21">
      <c r="G704" s="34"/>
      <c r="H704" s="35"/>
      <c r="I704" s="34"/>
      <c r="J704" s="35"/>
      <c r="K704" s="34"/>
      <c r="L704" s="36"/>
      <c r="M704" s="35"/>
      <c r="N704" s="35"/>
      <c r="O704" s="35"/>
      <c r="P704" s="35"/>
      <c r="Q704" s="34"/>
      <c r="R704" s="35"/>
      <c r="S704" s="34"/>
      <c r="T704" s="35"/>
      <c r="U704" s="34"/>
    </row>
    <row r="705" spans="7:21">
      <c r="G705" s="34"/>
      <c r="H705" s="35"/>
      <c r="I705" s="34"/>
      <c r="J705" s="35"/>
      <c r="K705" s="34"/>
      <c r="L705" s="36"/>
      <c r="M705" s="35"/>
      <c r="N705" s="35"/>
      <c r="O705" s="35"/>
      <c r="P705" s="35"/>
      <c r="Q705" s="34"/>
      <c r="R705" s="35"/>
      <c r="S705" s="34"/>
      <c r="T705" s="35"/>
      <c r="U705" s="34"/>
    </row>
    <row r="706" spans="7:21">
      <c r="G706" s="34"/>
      <c r="H706" s="35"/>
      <c r="I706" s="34"/>
      <c r="J706" s="35"/>
      <c r="K706" s="34"/>
      <c r="L706" s="36"/>
      <c r="M706" s="35"/>
      <c r="N706" s="35"/>
      <c r="O706" s="35"/>
      <c r="P706" s="35"/>
      <c r="Q706" s="34"/>
      <c r="R706" s="35"/>
      <c r="S706" s="34"/>
      <c r="T706" s="35"/>
      <c r="U706" s="34"/>
    </row>
    <row r="707" spans="7:21">
      <c r="G707" s="34"/>
      <c r="H707" s="35"/>
      <c r="I707" s="34"/>
      <c r="J707" s="35"/>
      <c r="K707" s="34"/>
      <c r="L707" s="36"/>
      <c r="M707" s="35"/>
      <c r="N707" s="35"/>
      <c r="O707" s="35"/>
      <c r="P707" s="35"/>
      <c r="Q707" s="34"/>
      <c r="R707" s="35"/>
      <c r="S707" s="34"/>
      <c r="T707" s="35"/>
      <c r="U707" s="34"/>
    </row>
    <row r="708" spans="7:21">
      <c r="G708" s="34"/>
      <c r="H708" s="35"/>
      <c r="I708" s="34"/>
      <c r="J708" s="35"/>
      <c r="K708" s="34"/>
      <c r="L708" s="36"/>
      <c r="M708" s="35"/>
      <c r="N708" s="35"/>
      <c r="O708" s="35"/>
      <c r="P708" s="35"/>
      <c r="Q708" s="34"/>
      <c r="R708" s="35"/>
      <c r="S708" s="34"/>
      <c r="T708" s="35"/>
      <c r="U708" s="34"/>
    </row>
    <row r="709" spans="7:21">
      <c r="G709" s="34"/>
      <c r="H709" s="35"/>
      <c r="I709" s="34"/>
      <c r="J709" s="35"/>
      <c r="K709" s="34"/>
      <c r="L709" s="36"/>
      <c r="M709" s="35"/>
      <c r="N709" s="35"/>
      <c r="O709" s="35"/>
      <c r="P709" s="35"/>
      <c r="Q709" s="34"/>
      <c r="R709" s="35"/>
      <c r="S709" s="34"/>
      <c r="T709" s="35"/>
      <c r="U709" s="34"/>
    </row>
    <row r="710" spans="7:21">
      <c r="G710" s="34"/>
      <c r="H710" s="35"/>
      <c r="I710" s="34"/>
      <c r="J710" s="35"/>
      <c r="K710" s="34"/>
      <c r="L710" s="36"/>
      <c r="M710" s="35"/>
      <c r="N710" s="35"/>
      <c r="O710" s="35"/>
      <c r="P710" s="35"/>
      <c r="Q710" s="34"/>
      <c r="R710" s="35"/>
      <c r="S710" s="34"/>
      <c r="T710" s="35"/>
      <c r="U710" s="34"/>
    </row>
    <row r="711" spans="7:21">
      <c r="G711" s="34"/>
      <c r="H711" s="35"/>
      <c r="I711" s="34"/>
      <c r="J711" s="35"/>
      <c r="K711" s="34"/>
      <c r="L711" s="36"/>
      <c r="M711" s="35"/>
      <c r="N711" s="35"/>
      <c r="O711" s="35"/>
      <c r="P711" s="35"/>
      <c r="Q711" s="34"/>
      <c r="R711" s="35"/>
      <c r="S711" s="34"/>
      <c r="T711" s="35"/>
      <c r="U711" s="34"/>
    </row>
    <row r="712" spans="7:21">
      <c r="G712" s="34"/>
      <c r="H712" s="35"/>
      <c r="I712" s="34"/>
      <c r="J712" s="35"/>
      <c r="K712" s="34"/>
      <c r="L712" s="36"/>
      <c r="M712" s="35"/>
      <c r="N712" s="35"/>
      <c r="O712" s="35"/>
      <c r="P712" s="35"/>
      <c r="Q712" s="34"/>
      <c r="R712" s="35"/>
      <c r="S712" s="34"/>
      <c r="T712" s="35"/>
      <c r="U712" s="34"/>
    </row>
    <row r="713" spans="7:21">
      <c r="G713" s="34"/>
      <c r="H713" s="35"/>
      <c r="I713" s="34"/>
      <c r="J713" s="35"/>
      <c r="K713" s="34"/>
      <c r="L713" s="36"/>
      <c r="M713" s="35"/>
      <c r="N713" s="35"/>
      <c r="O713" s="35"/>
      <c r="P713" s="35"/>
      <c r="Q713" s="34"/>
      <c r="R713" s="35"/>
      <c r="S713" s="34"/>
      <c r="T713" s="35"/>
      <c r="U713" s="34"/>
    </row>
    <row r="714" spans="7:21">
      <c r="G714" s="34"/>
      <c r="H714" s="35"/>
      <c r="I714" s="34"/>
      <c r="J714" s="35"/>
      <c r="K714" s="34"/>
      <c r="L714" s="36"/>
      <c r="M714" s="35"/>
      <c r="N714" s="35"/>
      <c r="O714" s="35"/>
      <c r="P714" s="35"/>
      <c r="Q714" s="34"/>
      <c r="R714" s="35"/>
      <c r="S714" s="34"/>
      <c r="T714" s="35"/>
      <c r="U714" s="34"/>
    </row>
    <row r="715" spans="7:21">
      <c r="G715" s="34"/>
      <c r="H715" s="35"/>
      <c r="I715" s="34"/>
      <c r="J715" s="35"/>
      <c r="K715" s="34"/>
      <c r="L715" s="36"/>
      <c r="M715" s="35"/>
      <c r="N715" s="35"/>
      <c r="O715" s="35"/>
      <c r="P715" s="35"/>
      <c r="Q715" s="34"/>
      <c r="R715" s="35"/>
      <c r="S715" s="34"/>
      <c r="T715" s="35"/>
      <c r="U715" s="34"/>
    </row>
    <row r="716" spans="7:21">
      <c r="G716" s="34"/>
      <c r="H716" s="35"/>
      <c r="I716" s="34"/>
      <c r="J716" s="35"/>
      <c r="K716" s="34"/>
      <c r="L716" s="36"/>
      <c r="M716" s="35"/>
      <c r="N716" s="35"/>
      <c r="O716" s="35"/>
      <c r="P716" s="35"/>
      <c r="Q716" s="34"/>
      <c r="R716" s="35"/>
      <c r="S716" s="34"/>
      <c r="T716" s="35"/>
      <c r="U716" s="34"/>
    </row>
    <row r="717" spans="7:21">
      <c r="G717" s="34"/>
      <c r="H717" s="35"/>
      <c r="I717" s="34"/>
      <c r="J717" s="35"/>
      <c r="K717" s="34"/>
      <c r="L717" s="36"/>
      <c r="M717" s="35"/>
      <c r="N717" s="35"/>
      <c r="O717" s="35"/>
      <c r="P717" s="35"/>
      <c r="Q717" s="34"/>
      <c r="R717" s="35"/>
      <c r="S717" s="34"/>
      <c r="T717" s="35"/>
      <c r="U717" s="34"/>
    </row>
    <row r="718" spans="7:21">
      <c r="G718" s="34"/>
      <c r="H718" s="35"/>
      <c r="I718" s="34"/>
      <c r="J718" s="35"/>
      <c r="K718" s="34"/>
      <c r="L718" s="36"/>
      <c r="M718" s="35"/>
      <c r="N718" s="35"/>
      <c r="O718" s="35"/>
      <c r="P718" s="35"/>
      <c r="Q718" s="34"/>
      <c r="R718" s="35"/>
      <c r="S718" s="34"/>
      <c r="T718" s="35"/>
      <c r="U718" s="34"/>
    </row>
    <row r="719" spans="7:21">
      <c r="G719" s="34"/>
      <c r="H719" s="35"/>
      <c r="I719" s="34"/>
      <c r="J719" s="35"/>
      <c r="K719" s="34"/>
      <c r="L719" s="36"/>
      <c r="M719" s="35"/>
      <c r="N719" s="35"/>
      <c r="O719" s="35"/>
      <c r="P719" s="35"/>
      <c r="Q719" s="34"/>
      <c r="R719" s="35"/>
      <c r="S719" s="34"/>
      <c r="T719" s="35"/>
      <c r="U719" s="34"/>
    </row>
    <row r="720" spans="7:21">
      <c r="G720" s="34"/>
      <c r="H720" s="35"/>
      <c r="I720" s="34"/>
      <c r="J720" s="35"/>
      <c r="K720" s="34"/>
      <c r="L720" s="36"/>
      <c r="M720" s="35"/>
      <c r="N720" s="35"/>
      <c r="O720" s="35"/>
      <c r="P720" s="35"/>
      <c r="Q720" s="34"/>
      <c r="R720" s="35"/>
      <c r="S720" s="34"/>
      <c r="T720" s="35"/>
      <c r="U720" s="34"/>
    </row>
    <row r="721" spans="7:21">
      <c r="G721" s="34"/>
      <c r="H721" s="35"/>
      <c r="I721" s="34"/>
      <c r="J721" s="35"/>
      <c r="K721" s="34"/>
      <c r="L721" s="36"/>
      <c r="M721" s="35"/>
      <c r="N721" s="35"/>
      <c r="O721" s="35"/>
      <c r="P721" s="35"/>
      <c r="Q721" s="34"/>
      <c r="R721" s="35"/>
      <c r="S721" s="34"/>
      <c r="T721" s="35"/>
      <c r="U721" s="34"/>
    </row>
    <row r="722" spans="7:21">
      <c r="G722" s="34"/>
      <c r="H722" s="35"/>
      <c r="I722" s="34"/>
      <c r="J722" s="35"/>
      <c r="K722" s="34"/>
      <c r="L722" s="36"/>
      <c r="M722" s="35"/>
      <c r="N722" s="35"/>
      <c r="O722" s="35"/>
      <c r="P722" s="35"/>
      <c r="Q722" s="34"/>
      <c r="R722" s="35"/>
      <c r="S722" s="34"/>
      <c r="T722" s="35"/>
      <c r="U722" s="34"/>
    </row>
    <row r="723" spans="7:21">
      <c r="G723" s="34"/>
      <c r="H723" s="35"/>
      <c r="I723" s="34"/>
      <c r="J723" s="35"/>
      <c r="K723" s="34"/>
      <c r="L723" s="36"/>
      <c r="M723" s="35"/>
      <c r="N723" s="35"/>
      <c r="O723" s="35"/>
      <c r="P723" s="35"/>
      <c r="Q723" s="34"/>
      <c r="R723" s="35"/>
      <c r="S723" s="34"/>
      <c r="T723" s="35"/>
      <c r="U723" s="34"/>
    </row>
    <row r="724" spans="7:21">
      <c r="G724" s="34"/>
      <c r="H724" s="35"/>
      <c r="I724" s="34"/>
      <c r="J724" s="35"/>
      <c r="K724" s="34"/>
      <c r="L724" s="36"/>
      <c r="M724" s="35"/>
      <c r="N724" s="35"/>
      <c r="O724" s="35"/>
      <c r="P724" s="35"/>
      <c r="Q724" s="34"/>
      <c r="R724" s="35"/>
      <c r="S724" s="34"/>
      <c r="T724" s="35"/>
      <c r="U724" s="34"/>
    </row>
    <row r="725" spans="7:21">
      <c r="G725" s="34"/>
      <c r="H725" s="35"/>
      <c r="I725" s="34"/>
      <c r="J725" s="35"/>
      <c r="K725" s="34"/>
      <c r="L725" s="36"/>
      <c r="M725" s="35"/>
      <c r="N725" s="35"/>
      <c r="O725" s="35"/>
      <c r="P725" s="35"/>
      <c r="Q725" s="34"/>
      <c r="R725" s="35"/>
      <c r="S725" s="34"/>
      <c r="T725" s="35"/>
      <c r="U725" s="34"/>
    </row>
    <row r="726" spans="7:21">
      <c r="G726" s="34"/>
      <c r="H726" s="35"/>
      <c r="I726" s="34"/>
      <c r="J726" s="35"/>
      <c r="K726" s="34"/>
      <c r="L726" s="36"/>
      <c r="M726" s="35"/>
      <c r="N726" s="35"/>
      <c r="O726" s="35"/>
      <c r="P726" s="35"/>
      <c r="Q726" s="34"/>
      <c r="R726" s="35"/>
      <c r="S726" s="34"/>
      <c r="T726" s="35"/>
      <c r="U726" s="34"/>
    </row>
    <row r="727" spans="7:21">
      <c r="G727" s="34"/>
      <c r="H727" s="35"/>
      <c r="I727" s="34"/>
      <c r="J727" s="35"/>
      <c r="K727" s="34"/>
      <c r="L727" s="36"/>
      <c r="M727" s="35"/>
      <c r="N727" s="35"/>
      <c r="O727" s="35"/>
      <c r="P727" s="35"/>
      <c r="Q727" s="34"/>
      <c r="R727" s="35"/>
      <c r="S727" s="34"/>
      <c r="T727" s="35"/>
      <c r="U727" s="34"/>
    </row>
    <row r="728" spans="7:21">
      <c r="G728" s="34"/>
      <c r="H728" s="35"/>
      <c r="I728" s="34"/>
      <c r="J728" s="35"/>
      <c r="K728" s="34"/>
      <c r="L728" s="36"/>
      <c r="M728" s="35"/>
      <c r="N728" s="35"/>
      <c r="O728" s="35"/>
      <c r="P728" s="35"/>
      <c r="Q728" s="34"/>
      <c r="R728" s="35"/>
      <c r="S728" s="34"/>
      <c r="T728" s="35"/>
      <c r="U728" s="34"/>
    </row>
    <row r="729" spans="7:21">
      <c r="G729" s="34"/>
      <c r="H729" s="35"/>
      <c r="I729" s="34"/>
      <c r="J729" s="35"/>
      <c r="K729" s="34"/>
      <c r="L729" s="36"/>
      <c r="M729" s="35"/>
      <c r="N729" s="35"/>
      <c r="O729" s="35"/>
      <c r="P729" s="35"/>
      <c r="Q729" s="34"/>
      <c r="R729" s="35"/>
      <c r="S729" s="34"/>
      <c r="T729" s="35"/>
      <c r="U729" s="34"/>
    </row>
    <row r="730" spans="7:21">
      <c r="G730" s="34"/>
      <c r="H730" s="35"/>
      <c r="I730" s="34"/>
      <c r="J730" s="35"/>
      <c r="K730" s="34"/>
      <c r="L730" s="36"/>
      <c r="M730" s="35"/>
      <c r="N730" s="35"/>
      <c r="O730" s="35"/>
      <c r="P730" s="35"/>
      <c r="Q730" s="34"/>
      <c r="R730" s="35"/>
      <c r="S730" s="34"/>
      <c r="T730" s="35"/>
      <c r="U730" s="34"/>
    </row>
    <row r="731" spans="7:21">
      <c r="G731" s="34"/>
      <c r="H731" s="35"/>
      <c r="I731" s="34"/>
      <c r="J731" s="35"/>
      <c r="K731" s="34"/>
      <c r="L731" s="36"/>
      <c r="M731" s="35"/>
      <c r="N731" s="35"/>
      <c r="O731" s="35"/>
      <c r="P731" s="35"/>
      <c r="Q731" s="34"/>
      <c r="R731" s="35"/>
      <c r="S731" s="34"/>
      <c r="T731" s="35"/>
      <c r="U731" s="34"/>
    </row>
    <row r="732" spans="7:21">
      <c r="G732" s="34"/>
      <c r="H732" s="35"/>
      <c r="I732" s="34"/>
      <c r="J732" s="35"/>
      <c r="K732" s="34"/>
      <c r="L732" s="36"/>
      <c r="M732" s="35"/>
      <c r="N732" s="35"/>
      <c r="O732" s="35"/>
      <c r="P732" s="35"/>
      <c r="Q732" s="34"/>
      <c r="R732" s="35"/>
      <c r="S732" s="34"/>
      <c r="T732" s="35"/>
      <c r="U732" s="34"/>
    </row>
    <row r="733" spans="7:21">
      <c r="G733" s="34"/>
      <c r="H733" s="35"/>
      <c r="I733" s="34"/>
      <c r="J733" s="35"/>
      <c r="K733" s="34"/>
      <c r="L733" s="36"/>
      <c r="M733" s="35"/>
      <c r="N733" s="35"/>
      <c r="O733" s="35"/>
      <c r="P733" s="35"/>
      <c r="Q733" s="34"/>
      <c r="R733" s="35"/>
      <c r="S733" s="34"/>
      <c r="T733" s="35"/>
      <c r="U733" s="34"/>
    </row>
    <row r="734" spans="7:21">
      <c r="G734" s="34"/>
      <c r="H734" s="35"/>
      <c r="I734" s="34"/>
      <c r="J734" s="35"/>
      <c r="K734" s="34"/>
      <c r="L734" s="36"/>
      <c r="M734" s="35"/>
      <c r="N734" s="35"/>
      <c r="O734" s="35"/>
      <c r="P734" s="35"/>
      <c r="Q734" s="34"/>
      <c r="R734" s="35"/>
      <c r="S734" s="34"/>
      <c r="T734" s="35"/>
      <c r="U734" s="34"/>
    </row>
    <row r="735" spans="7:21">
      <c r="G735" s="34"/>
      <c r="H735" s="35"/>
      <c r="I735" s="34"/>
      <c r="J735" s="35"/>
      <c r="K735" s="34"/>
      <c r="L735" s="36"/>
      <c r="M735" s="35"/>
      <c r="N735" s="35"/>
      <c r="O735" s="35"/>
      <c r="P735" s="35"/>
      <c r="Q735" s="34"/>
      <c r="R735" s="35"/>
      <c r="S735" s="34"/>
      <c r="T735" s="35"/>
      <c r="U735" s="34"/>
    </row>
    <row r="736" spans="7:21">
      <c r="G736" s="34"/>
      <c r="H736" s="35"/>
      <c r="I736" s="34"/>
      <c r="J736" s="35"/>
      <c r="K736" s="34"/>
      <c r="L736" s="36"/>
      <c r="M736" s="35"/>
      <c r="N736" s="35"/>
      <c r="O736" s="35"/>
      <c r="P736" s="35"/>
      <c r="Q736" s="34"/>
      <c r="R736" s="35"/>
      <c r="S736" s="34"/>
      <c r="T736" s="35"/>
      <c r="U736" s="34"/>
    </row>
    <row r="737" spans="7:21">
      <c r="G737" s="34"/>
      <c r="H737" s="35"/>
      <c r="I737" s="34"/>
      <c r="J737" s="35"/>
      <c r="K737" s="34"/>
      <c r="L737" s="36"/>
      <c r="M737" s="35"/>
      <c r="N737" s="35"/>
      <c r="O737" s="35"/>
      <c r="P737" s="35"/>
      <c r="Q737" s="34"/>
      <c r="R737" s="35"/>
      <c r="S737" s="34"/>
      <c r="T737" s="35"/>
      <c r="U737" s="34"/>
    </row>
    <row r="738" spans="7:21">
      <c r="G738" s="34"/>
      <c r="H738" s="35"/>
      <c r="I738" s="34"/>
      <c r="J738" s="35"/>
      <c r="K738" s="34"/>
      <c r="L738" s="36"/>
      <c r="M738" s="35"/>
      <c r="N738" s="35"/>
      <c r="O738" s="35"/>
      <c r="P738" s="35"/>
      <c r="Q738" s="34"/>
      <c r="R738" s="35"/>
      <c r="S738" s="34"/>
      <c r="T738" s="35"/>
      <c r="U738" s="34"/>
    </row>
    <row r="739" spans="7:21">
      <c r="G739" s="34"/>
      <c r="H739" s="35"/>
      <c r="I739" s="34"/>
      <c r="J739" s="35"/>
      <c r="K739" s="34"/>
      <c r="L739" s="36"/>
      <c r="M739" s="35"/>
      <c r="N739" s="35"/>
      <c r="O739" s="35"/>
      <c r="P739" s="35"/>
      <c r="Q739" s="34"/>
      <c r="R739" s="35"/>
      <c r="S739" s="34"/>
      <c r="T739" s="35"/>
      <c r="U739" s="34"/>
    </row>
    <row r="740" spans="7:21">
      <c r="G740" s="34"/>
      <c r="H740" s="35"/>
      <c r="I740" s="34"/>
      <c r="J740" s="35"/>
      <c r="K740" s="34"/>
      <c r="L740" s="36"/>
      <c r="M740" s="35"/>
      <c r="N740" s="35"/>
      <c r="O740" s="35"/>
      <c r="P740" s="35"/>
      <c r="Q740" s="34"/>
      <c r="R740" s="35"/>
      <c r="S740" s="34"/>
      <c r="T740" s="35"/>
      <c r="U740" s="34"/>
    </row>
    <row r="741" spans="7:21">
      <c r="G741" s="34"/>
      <c r="H741" s="35"/>
      <c r="I741" s="34"/>
      <c r="J741" s="35"/>
      <c r="K741" s="34"/>
      <c r="L741" s="36"/>
      <c r="M741" s="35"/>
      <c r="N741" s="35"/>
      <c r="O741" s="35"/>
      <c r="P741" s="35"/>
      <c r="Q741" s="34"/>
      <c r="R741" s="35"/>
      <c r="S741" s="34"/>
      <c r="T741" s="35"/>
      <c r="U741" s="34"/>
    </row>
    <row r="742" spans="7:21">
      <c r="G742" s="34"/>
      <c r="H742" s="35"/>
      <c r="I742" s="34"/>
      <c r="J742" s="35"/>
      <c r="K742" s="34"/>
      <c r="L742" s="36"/>
      <c r="M742" s="35"/>
      <c r="N742" s="35"/>
      <c r="O742" s="35"/>
      <c r="P742" s="35"/>
      <c r="Q742" s="34"/>
      <c r="R742" s="35"/>
      <c r="S742" s="34"/>
      <c r="T742" s="35"/>
      <c r="U742" s="34"/>
    </row>
    <row r="743" spans="7:21">
      <c r="G743" s="34"/>
      <c r="H743" s="35"/>
      <c r="I743" s="34"/>
      <c r="J743" s="35"/>
      <c r="K743" s="34"/>
      <c r="L743" s="36"/>
      <c r="M743" s="35"/>
      <c r="N743" s="35"/>
      <c r="O743" s="35"/>
      <c r="P743" s="35"/>
      <c r="Q743" s="34"/>
      <c r="R743" s="35"/>
      <c r="S743" s="34"/>
      <c r="T743" s="35"/>
      <c r="U743" s="34"/>
    </row>
    <row r="744" spans="7:21">
      <c r="G744" s="34"/>
      <c r="H744" s="35"/>
      <c r="I744" s="34"/>
      <c r="J744" s="35"/>
      <c r="K744" s="34"/>
      <c r="L744" s="36"/>
      <c r="M744" s="35"/>
      <c r="N744" s="35"/>
      <c r="O744" s="35"/>
      <c r="P744" s="35"/>
      <c r="Q744" s="34"/>
      <c r="R744" s="35"/>
      <c r="S744" s="34"/>
      <c r="T744" s="35"/>
      <c r="U744" s="34"/>
    </row>
    <row r="745" spans="7:21">
      <c r="G745" s="34"/>
      <c r="H745" s="35"/>
      <c r="I745" s="34"/>
      <c r="J745" s="35"/>
      <c r="K745" s="34"/>
      <c r="L745" s="36"/>
      <c r="M745" s="35"/>
      <c r="N745" s="35"/>
      <c r="O745" s="35"/>
      <c r="P745" s="35"/>
      <c r="Q745" s="34"/>
      <c r="R745" s="35"/>
      <c r="S745" s="34"/>
      <c r="T745" s="35"/>
      <c r="U745" s="34"/>
    </row>
    <row r="746" spans="7:21">
      <c r="G746" s="34"/>
      <c r="H746" s="35"/>
      <c r="I746" s="34"/>
      <c r="J746" s="35"/>
      <c r="K746" s="34"/>
      <c r="L746" s="36"/>
      <c r="M746" s="35"/>
      <c r="N746" s="35"/>
      <c r="O746" s="35"/>
      <c r="P746" s="35"/>
      <c r="Q746" s="34"/>
      <c r="R746" s="35"/>
      <c r="S746" s="34"/>
      <c r="T746" s="35"/>
      <c r="U746" s="34"/>
    </row>
    <row r="747" spans="7:21">
      <c r="G747" s="34"/>
      <c r="H747" s="35"/>
      <c r="I747" s="34"/>
      <c r="J747" s="35"/>
      <c r="K747" s="34"/>
      <c r="L747" s="36"/>
      <c r="M747" s="35"/>
      <c r="N747" s="35"/>
      <c r="O747" s="35"/>
      <c r="P747" s="35"/>
      <c r="Q747" s="34"/>
      <c r="R747" s="35"/>
      <c r="S747" s="34"/>
      <c r="T747" s="35"/>
      <c r="U747" s="34"/>
    </row>
    <row r="748" spans="7:21">
      <c r="G748" s="34"/>
      <c r="H748" s="35"/>
      <c r="I748" s="34"/>
      <c r="J748" s="35"/>
      <c r="K748" s="34"/>
      <c r="L748" s="36"/>
      <c r="M748" s="35"/>
      <c r="N748" s="35"/>
      <c r="O748" s="35"/>
      <c r="P748" s="35"/>
      <c r="Q748" s="34"/>
      <c r="R748" s="35"/>
      <c r="S748" s="34"/>
      <c r="T748" s="35"/>
      <c r="U748" s="34"/>
    </row>
    <row r="749" spans="7:21">
      <c r="G749" s="34"/>
      <c r="H749" s="35"/>
      <c r="I749" s="34"/>
      <c r="J749" s="35"/>
      <c r="K749" s="34"/>
      <c r="L749" s="36"/>
      <c r="M749" s="35"/>
      <c r="N749" s="35"/>
      <c r="O749" s="35"/>
      <c r="P749" s="35"/>
      <c r="Q749" s="34"/>
      <c r="R749" s="35"/>
      <c r="S749" s="34"/>
      <c r="T749" s="35"/>
      <c r="U749" s="34"/>
    </row>
    <row r="750" spans="7:21">
      <c r="G750" s="34"/>
      <c r="H750" s="35"/>
      <c r="I750" s="34"/>
      <c r="J750" s="35"/>
      <c r="K750" s="34"/>
      <c r="L750" s="36"/>
      <c r="M750" s="35"/>
      <c r="N750" s="35"/>
      <c r="O750" s="35"/>
      <c r="P750" s="35"/>
      <c r="Q750" s="34"/>
      <c r="R750" s="35"/>
      <c r="S750" s="34"/>
      <c r="T750" s="35"/>
      <c r="U750" s="34"/>
    </row>
    <row r="751" spans="7:21">
      <c r="G751" s="34"/>
      <c r="H751" s="35"/>
      <c r="I751" s="34"/>
      <c r="J751" s="35"/>
      <c r="K751" s="34"/>
      <c r="L751" s="36"/>
      <c r="M751" s="35"/>
      <c r="N751" s="35"/>
      <c r="O751" s="35"/>
      <c r="P751" s="35"/>
      <c r="Q751" s="34"/>
      <c r="R751" s="35"/>
      <c r="S751" s="34"/>
      <c r="T751" s="35"/>
      <c r="U751" s="34"/>
    </row>
    <row r="752" spans="7:21">
      <c r="G752" s="34"/>
      <c r="H752" s="35"/>
      <c r="I752" s="34"/>
      <c r="J752" s="35"/>
      <c r="K752" s="34"/>
      <c r="L752" s="36"/>
      <c r="M752" s="35"/>
      <c r="N752" s="35"/>
      <c r="O752" s="35"/>
      <c r="P752" s="35"/>
      <c r="Q752" s="34"/>
      <c r="R752" s="35"/>
      <c r="S752" s="34"/>
      <c r="T752" s="35"/>
      <c r="U752" s="34"/>
    </row>
    <row r="753" spans="7:21">
      <c r="G753" s="34"/>
      <c r="H753" s="35"/>
      <c r="I753" s="34"/>
      <c r="J753" s="35"/>
      <c r="K753" s="34"/>
      <c r="L753" s="36"/>
      <c r="M753" s="35"/>
      <c r="N753" s="35"/>
      <c r="O753" s="35"/>
      <c r="P753" s="35"/>
      <c r="Q753" s="34"/>
      <c r="R753" s="35"/>
      <c r="S753" s="34"/>
      <c r="T753" s="35"/>
      <c r="U753" s="34"/>
    </row>
    <row r="754" spans="7:21">
      <c r="G754" s="34"/>
      <c r="H754" s="35"/>
      <c r="I754" s="34"/>
      <c r="J754" s="35"/>
      <c r="K754" s="34"/>
      <c r="L754" s="36"/>
      <c r="M754" s="35"/>
      <c r="N754" s="35"/>
      <c r="O754" s="35"/>
      <c r="P754" s="35"/>
      <c r="Q754" s="34"/>
      <c r="R754" s="35"/>
      <c r="S754" s="34"/>
      <c r="T754" s="35"/>
      <c r="U754" s="34"/>
    </row>
    <row r="755" spans="7:21">
      <c r="G755" s="34"/>
      <c r="H755" s="35"/>
      <c r="I755" s="34"/>
      <c r="J755" s="35"/>
      <c r="K755" s="34"/>
      <c r="L755" s="36"/>
      <c r="M755" s="35"/>
      <c r="N755" s="35"/>
      <c r="O755" s="35"/>
      <c r="P755" s="35"/>
      <c r="Q755" s="34"/>
      <c r="R755" s="35"/>
      <c r="S755" s="34"/>
      <c r="T755" s="35"/>
      <c r="U755" s="34"/>
    </row>
    <row r="756" spans="7:21">
      <c r="G756" s="34"/>
      <c r="H756" s="35"/>
      <c r="I756" s="34"/>
      <c r="J756" s="35"/>
      <c r="K756" s="34"/>
      <c r="L756" s="36"/>
      <c r="M756" s="35"/>
      <c r="N756" s="35"/>
      <c r="O756" s="35"/>
      <c r="P756" s="35"/>
      <c r="Q756" s="34"/>
      <c r="R756" s="35"/>
      <c r="S756" s="34"/>
      <c r="T756" s="35"/>
      <c r="U756" s="34"/>
    </row>
    <row r="757" spans="7:21">
      <c r="G757" s="34"/>
      <c r="H757" s="35"/>
      <c r="I757" s="34"/>
      <c r="J757" s="35"/>
      <c r="K757" s="34"/>
      <c r="L757" s="36"/>
      <c r="M757" s="35"/>
      <c r="N757" s="35"/>
      <c r="O757" s="35"/>
      <c r="P757" s="35"/>
      <c r="Q757" s="34"/>
      <c r="R757" s="35"/>
      <c r="S757" s="34"/>
      <c r="T757" s="35"/>
      <c r="U757" s="34"/>
    </row>
    <row r="758" spans="7:21">
      <c r="G758" s="34"/>
      <c r="H758" s="35"/>
      <c r="I758" s="34"/>
      <c r="J758" s="35"/>
      <c r="K758" s="34"/>
      <c r="L758" s="36"/>
      <c r="M758" s="35"/>
      <c r="N758" s="35"/>
      <c r="O758" s="35"/>
      <c r="P758" s="35"/>
      <c r="Q758" s="34"/>
      <c r="R758" s="35"/>
      <c r="S758" s="34"/>
      <c r="T758" s="35"/>
      <c r="U758" s="34"/>
    </row>
    <row r="759" spans="7:21">
      <c r="G759" s="34"/>
      <c r="H759" s="35"/>
      <c r="I759" s="34"/>
      <c r="J759" s="35"/>
      <c r="K759" s="34"/>
      <c r="L759" s="36"/>
      <c r="M759" s="35"/>
      <c r="N759" s="35"/>
      <c r="O759" s="35"/>
      <c r="P759" s="35"/>
      <c r="Q759" s="34"/>
      <c r="R759" s="35"/>
      <c r="S759" s="34"/>
      <c r="T759" s="35"/>
      <c r="U759" s="34"/>
    </row>
    <row r="760" spans="7:21">
      <c r="G760" s="34"/>
      <c r="H760" s="35"/>
      <c r="I760" s="34"/>
      <c r="J760" s="35"/>
      <c r="K760" s="34"/>
      <c r="L760" s="36"/>
      <c r="M760" s="35"/>
      <c r="N760" s="35"/>
      <c r="O760" s="35"/>
      <c r="P760" s="35"/>
      <c r="Q760" s="34"/>
      <c r="R760" s="35"/>
      <c r="S760" s="34"/>
      <c r="T760" s="35"/>
      <c r="U760" s="34"/>
    </row>
    <row r="761" spans="7:21">
      <c r="G761" s="34"/>
      <c r="H761" s="35"/>
      <c r="I761" s="34"/>
      <c r="J761" s="35"/>
      <c r="K761" s="34"/>
      <c r="L761" s="36"/>
      <c r="M761" s="35"/>
      <c r="N761" s="35"/>
      <c r="O761" s="35"/>
      <c r="P761" s="35"/>
      <c r="Q761" s="34"/>
      <c r="R761" s="35"/>
      <c r="S761" s="34"/>
      <c r="T761" s="35"/>
      <c r="U761" s="34"/>
    </row>
    <row r="762" spans="7:21">
      <c r="G762" s="34"/>
      <c r="H762" s="35"/>
      <c r="I762" s="34"/>
      <c r="J762" s="35"/>
      <c r="K762" s="34"/>
      <c r="L762" s="36"/>
      <c r="M762" s="35"/>
      <c r="N762" s="35"/>
      <c r="O762" s="35"/>
      <c r="P762" s="35"/>
      <c r="Q762" s="34"/>
      <c r="R762" s="35"/>
      <c r="S762" s="34"/>
      <c r="T762" s="35"/>
      <c r="U762" s="34"/>
    </row>
    <row r="763" spans="7:21">
      <c r="G763" s="34"/>
      <c r="H763" s="35"/>
      <c r="I763" s="34"/>
      <c r="J763" s="35"/>
      <c r="K763" s="34"/>
      <c r="L763" s="36"/>
      <c r="M763" s="35"/>
      <c r="N763" s="35"/>
      <c r="O763" s="35"/>
      <c r="P763" s="35"/>
      <c r="Q763" s="34"/>
      <c r="R763" s="35"/>
      <c r="S763" s="34"/>
      <c r="T763" s="35"/>
      <c r="U763" s="34"/>
    </row>
    <row r="764" spans="7:21">
      <c r="G764" s="34"/>
      <c r="H764" s="35"/>
      <c r="I764" s="34"/>
      <c r="J764" s="35"/>
      <c r="K764" s="34"/>
      <c r="L764" s="36"/>
      <c r="M764" s="35"/>
      <c r="N764" s="35"/>
      <c r="O764" s="35"/>
      <c r="P764" s="35"/>
      <c r="Q764" s="34"/>
      <c r="R764" s="35"/>
      <c r="S764" s="34"/>
      <c r="T764" s="35"/>
      <c r="U764" s="34"/>
    </row>
    <row r="765" spans="7:21">
      <c r="G765" s="34"/>
      <c r="H765" s="35"/>
      <c r="I765" s="34"/>
      <c r="J765" s="35"/>
      <c r="K765" s="34"/>
      <c r="L765" s="36"/>
      <c r="M765" s="35"/>
      <c r="N765" s="35"/>
      <c r="O765" s="35"/>
      <c r="P765" s="35"/>
      <c r="Q765" s="34"/>
      <c r="R765" s="35"/>
      <c r="S765" s="34"/>
      <c r="T765" s="35"/>
      <c r="U765" s="34"/>
    </row>
    <row r="766" spans="7:21">
      <c r="G766" s="34"/>
      <c r="H766" s="35"/>
      <c r="I766" s="34"/>
      <c r="J766" s="35"/>
      <c r="K766" s="34"/>
      <c r="L766" s="36"/>
      <c r="M766" s="35"/>
      <c r="N766" s="35"/>
      <c r="O766" s="35"/>
      <c r="P766" s="35"/>
      <c r="Q766" s="34"/>
      <c r="R766" s="35"/>
      <c r="S766" s="34"/>
      <c r="T766" s="35"/>
      <c r="U766" s="34"/>
    </row>
    <row r="767" spans="7:21">
      <c r="G767" s="34"/>
      <c r="H767" s="35"/>
      <c r="I767" s="34"/>
      <c r="J767" s="35"/>
      <c r="K767" s="34"/>
      <c r="L767" s="36"/>
      <c r="M767" s="35"/>
      <c r="N767" s="35"/>
      <c r="O767" s="35"/>
      <c r="P767" s="35"/>
      <c r="Q767" s="34"/>
      <c r="R767" s="35"/>
      <c r="S767" s="34"/>
      <c r="T767" s="35"/>
      <c r="U767" s="34"/>
    </row>
    <row r="768" spans="7:21">
      <c r="G768" s="34"/>
      <c r="H768" s="35"/>
      <c r="I768" s="34"/>
      <c r="J768" s="35"/>
      <c r="K768" s="34"/>
      <c r="L768" s="36"/>
      <c r="M768" s="35"/>
      <c r="N768" s="35"/>
      <c r="O768" s="35"/>
      <c r="P768" s="35"/>
      <c r="Q768" s="34"/>
      <c r="R768" s="35"/>
      <c r="S768" s="34"/>
      <c r="T768" s="35"/>
      <c r="U768" s="34"/>
    </row>
    <row r="769" spans="7:21">
      <c r="G769" s="34"/>
      <c r="H769" s="35"/>
      <c r="I769" s="34"/>
      <c r="J769" s="35"/>
      <c r="K769" s="34"/>
      <c r="L769" s="36"/>
      <c r="M769" s="35"/>
      <c r="N769" s="35"/>
      <c r="O769" s="35"/>
      <c r="P769" s="35"/>
      <c r="Q769" s="34"/>
      <c r="R769" s="35"/>
      <c r="S769" s="34"/>
      <c r="T769" s="35"/>
      <c r="U769" s="34"/>
    </row>
    <row r="770" spans="7:21">
      <c r="G770" s="34"/>
      <c r="H770" s="35"/>
      <c r="I770" s="34"/>
      <c r="J770" s="35"/>
      <c r="K770" s="34"/>
      <c r="L770" s="36"/>
      <c r="M770" s="35"/>
      <c r="N770" s="35"/>
      <c r="O770" s="35"/>
      <c r="P770" s="35"/>
      <c r="Q770" s="34"/>
      <c r="R770" s="35"/>
      <c r="S770" s="34"/>
      <c r="T770" s="35"/>
      <c r="U770" s="34"/>
    </row>
    <row r="771" spans="7:21">
      <c r="G771" s="34"/>
      <c r="H771" s="35"/>
      <c r="I771" s="34"/>
      <c r="J771" s="35"/>
      <c r="K771" s="34"/>
      <c r="L771" s="36"/>
      <c r="M771" s="35"/>
      <c r="N771" s="35"/>
      <c r="O771" s="35"/>
      <c r="P771" s="35"/>
      <c r="Q771" s="34"/>
      <c r="R771" s="35"/>
      <c r="S771" s="34"/>
      <c r="T771" s="35"/>
      <c r="U771" s="34"/>
    </row>
    <row r="772" spans="7:21">
      <c r="G772" s="34"/>
      <c r="H772" s="35"/>
      <c r="I772" s="34"/>
      <c r="J772" s="35"/>
      <c r="K772" s="34"/>
      <c r="L772" s="36"/>
      <c r="M772" s="35"/>
      <c r="N772" s="35"/>
      <c r="O772" s="35"/>
      <c r="P772" s="35"/>
      <c r="Q772" s="34"/>
      <c r="R772" s="35"/>
      <c r="S772" s="34"/>
      <c r="T772" s="35"/>
      <c r="U772" s="34"/>
    </row>
    <row r="773" spans="7:21">
      <c r="G773" s="34"/>
      <c r="H773" s="35"/>
      <c r="I773" s="34"/>
      <c r="J773" s="35"/>
      <c r="K773" s="34"/>
      <c r="L773" s="36"/>
      <c r="M773" s="35"/>
      <c r="N773" s="35"/>
      <c r="O773" s="35"/>
      <c r="P773" s="35"/>
      <c r="Q773" s="34"/>
      <c r="R773" s="35"/>
      <c r="S773" s="34"/>
      <c r="T773" s="35"/>
      <c r="U773" s="34"/>
    </row>
    <row r="774" spans="7:21">
      <c r="G774" s="34"/>
      <c r="H774" s="35"/>
      <c r="I774" s="34"/>
      <c r="J774" s="35"/>
      <c r="K774" s="34"/>
      <c r="L774" s="36"/>
      <c r="M774" s="35"/>
      <c r="N774" s="35"/>
      <c r="O774" s="35"/>
      <c r="P774" s="35"/>
      <c r="Q774" s="34"/>
      <c r="R774" s="35"/>
      <c r="S774" s="34"/>
      <c r="T774" s="35"/>
      <c r="U774" s="34"/>
    </row>
    <row r="775" spans="7:21">
      <c r="G775" s="34"/>
      <c r="H775" s="35"/>
      <c r="I775" s="34"/>
      <c r="J775" s="35"/>
      <c r="K775" s="34"/>
      <c r="L775" s="36"/>
      <c r="M775" s="35"/>
      <c r="N775" s="35"/>
      <c r="O775" s="35"/>
      <c r="P775" s="35"/>
      <c r="Q775" s="34"/>
      <c r="R775" s="35"/>
      <c r="S775" s="34"/>
      <c r="T775" s="35"/>
      <c r="U775" s="34"/>
    </row>
    <row r="776" spans="7:21">
      <c r="G776" s="34"/>
      <c r="H776" s="35"/>
      <c r="I776" s="34"/>
      <c r="J776" s="35"/>
      <c r="K776" s="34"/>
      <c r="L776" s="36"/>
      <c r="M776" s="35"/>
      <c r="N776" s="35"/>
      <c r="O776" s="35"/>
      <c r="P776" s="35"/>
      <c r="Q776" s="34"/>
      <c r="R776" s="35"/>
      <c r="S776" s="34"/>
      <c r="T776" s="35"/>
      <c r="U776" s="34"/>
    </row>
    <row r="777" spans="7:21">
      <c r="G777" s="34"/>
      <c r="H777" s="35"/>
      <c r="I777" s="34"/>
      <c r="J777" s="35"/>
      <c r="K777" s="34"/>
      <c r="L777" s="36"/>
      <c r="M777" s="35"/>
      <c r="N777" s="35"/>
      <c r="O777" s="35"/>
      <c r="P777" s="35"/>
      <c r="Q777" s="34"/>
      <c r="R777" s="35"/>
      <c r="S777" s="34"/>
      <c r="T777" s="35"/>
      <c r="U777" s="34"/>
    </row>
    <row r="778" spans="7:21">
      <c r="G778" s="34"/>
      <c r="H778" s="35"/>
      <c r="I778" s="34"/>
      <c r="J778" s="35"/>
      <c r="K778" s="34"/>
      <c r="L778" s="36"/>
      <c r="M778" s="35"/>
      <c r="N778" s="35"/>
      <c r="O778" s="35"/>
      <c r="P778" s="35"/>
      <c r="Q778" s="34"/>
      <c r="R778" s="35"/>
      <c r="S778" s="34"/>
      <c r="T778" s="35"/>
      <c r="U778" s="34"/>
    </row>
    <row r="779" spans="7:21">
      <c r="G779" s="34"/>
      <c r="H779" s="35"/>
      <c r="I779" s="34"/>
      <c r="J779" s="35"/>
      <c r="K779" s="34"/>
      <c r="L779" s="36"/>
      <c r="M779" s="35"/>
      <c r="N779" s="35"/>
      <c r="O779" s="35"/>
      <c r="P779" s="35"/>
      <c r="Q779" s="34"/>
      <c r="R779" s="35"/>
      <c r="S779" s="34"/>
      <c r="T779" s="35"/>
      <c r="U779" s="34"/>
    </row>
    <row r="780" spans="7:21">
      <c r="G780" s="34"/>
      <c r="H780" s="35"/>
      <c r="I780" s="34"/>
      <c r="J780" s="35"/>
      <c r="K780" s="34"/>
      <c r="L780" s="36"/>
      <c r="M780" s="35"/>
      <c r="N780" s="35"/>
      <c r="O780" s="35"/>
      <c r="P780" s="35"/>
      <c r="Q780" s="34"/>
      <c r="R780" s="35"/>
      <c r="S780" s="34"/>
      <c r="T780" s="35"/>
      <c r="U780" s="34"/>
    </row>
    <row r="781" spans="7:21">
      <c r="G781" s="34"/>
      <c r="H781" s="35"/>
      <c r="I781" s="34"/>
      <c r="J781" s="35"/>
      <c r="K781" s="34"/>
      <c r="L781" s="36"/>
      <c r="M781" s="35"/>
      <c r="N781" s="35"/>
      <c r="O781" s="35"/>
      <c r="P781" s="35"/>
      <c r="Q781" s="34"/>
      <c r="R781" s="35"/>
      <c r="S781" s="34"/>
      <c r="T781" s="35"/>
      <c r="U781" s="34"/>
    </row>
    <row r="782" spans="7:21">
      <c r="G782" s="34"/>
      <c r="H782" s="35"/>
      <c r="I782" s="34"/>
      <c r="J782" s="35"/>
      <c r="K782" s="34"/>
      <c r="L782" s="36"/>
      <c r="M782" s="35"/>
      <c r="N782" s="35"/>
      <c r="O782" s="35"/>
      <c r="P782" s="35"/>
      <c r="Q782" s="34"/>
      <c r="R782" s="35"/>
      <c r="S782" s="34"/>
      <c r="T782" s="35"/>
      <c r="U782" s="34"/>
    </row>
    <row r="783" spans="7:21">
      <c r="G783" s="34"/>
      <c r="H783" s="35"/>
      <c r="I783" s="34"/>
      <c r="J783" s="35"/>
      <c r="K783" s="34"/>
      <c r="L783" s="36"/>
      <c r="M783" s="35"/>
      <c r="N783" s="35"/>
      <c r="O783" s="35"/>
      <c r="P783" s="35"/>
      <c r="Q783" s="34"/>
      <c r="R783" s="35"/>
      <c r="S783" s="34"/>
      <c r="T783" s="35"/>
      <c r="U783" s="34"/>
    </row>
    <row r="784" spans="7:21">
      <c r="G784" s="34"/>
      <c r="H784" s="35"/>
      <c r="I784" s="34"/>
      <c r="J784" s="35"/>
      <c r="K784" s="34"/>
      <c r="L784" s="36"/>
      <c r="M784" s="35"/>
      <c r="N784" s="35"/>
      <c r="O784" s="35"/>
      <c r="P784" s="35"/>
      <c r="Q784" s="34"/>
      <c r="R784" s="35"/>
      <c r="S784" s="34"/>
      <c r="T784" s="35"/>
      <c r="U784" s="34"/>
    </row>
    <row r="785" spans="7:21">
      <c r="G785" s="34"/>
      <c r="H785" s="35"/>
      <c r="I785" s="34"/>
      <c r="J785" s="35"/>
      <c r="K785" s="34"/>
      <c r="L785" s="36"/>
      <c r="M785" s="35"/>
      <c r="N785" s="35"/>
      <c r="O785" s="35"/>
      <c r="P785" s="35"/>
      <c r="Q785" s="34"/>
      <c r="R785" s="35"/>
      <c r="S785" s="34"/>
      <c r="T785" s="35"/>
      <c r="U785" s="34"/>
    </row>
    <row r="786" spans="7:21">
      <c r="G786" s="34"/>
      <c r="H786" s="35"/>
      <c r="I786" s="34"/>
      <c r="J786" s="35"/>
      <c r="K786" s="34"/>
      <c r="L786" s="36"/>
      <c r="M786" s="35"/>
      <c r="N786" s="35"/>
      <c r="O786" s="35"/>
      <c r="P786" s="35"/>
      <c r="Q786" s="34"/>
      <c r="R786" s="35"/>
      <c r="S786" s="34"/>
      <c r="T786" s="35"/>
      <c r="U786" s="34"/>
    </row>
    <row r="787" spans="7:21">
      <c r="G787" s="34"/>
      <c r="H787" s="35"/>
      <c r="I787" s="34"/>
      <c r="J787" s="35"/>
      <c r="K787" s="34"/>
      <c r="L787" s="36"/>
      <c r="M787" s="35"/>
      <c r="N787" s="35"/>
      <c r="O787" s="35"/>
      <c r="P787" s="35"/>
      <c r="Q787" s="34"/>
      <c r="R787" s="35"/>
      <c r="S787" s="34"/>
      <c r="T787" s="35"/>
      <c r="U787" s="34"/>
    </row>
    <row r="788" spans="7:21">
      <c r="G788" s="34"/>
      <c r="H788" s="35"/>
      <c r="I788" s="34"/>
      <c r="J788" s="35"/>
      <c r="K788" s="34"/>
      <c r="L788" s="36"/>
      <c r="M788" s="35"/>
      <c r="N788" s="35"/>
      <c r="O788" s="35"/>
      <c r="P788" s="35"/>
      <c r="Q788" s="34"/>
      <c r="R788" s="35"/>
      <c r="S788" s="34"/>
      <c r="T788" s="35"/>
      <c r="U788" s="34"/>
    </row>
    <row r="789" spans="7:21">
      <c r="G789" s="34"/>
      <c r="H789" s="35"/>
      <c r="I789" s="34"/>
      <c r="J789" s="35"/>
      <c r="K789" s="34"/>
      <c r="L789" s="36"/>
      <c r="M789" s="35"/>
      <c r="N789" s="35"/>
      <c r="O789" s="35"/>
      <c r="P789" s="35"/>
      <c r="Q789" s="34"/>
      <c r="R789" s="35"/>
      <c r="S789" s="34"/>
      <c r="T789" s="35"/>
      <c r="U789" s="34"/>
    </row>
    <row r="790" spans="7:21">
      <c r="G790" s="34"/>
      <c r="H790" s="35"/>
      <c r="I790" s="34"/>
      <c r="J790" s="35"/>
      <c r="K790" s="34"/>
      <c r="L790" s="36"/>
      <c r="M790" s="35"/>
      <c r="N790" s="35"/>
      <c r="O790" s="35"/>
      <c r="P790" s="35"/>
      <c r="Q790" s="34"/>
      <c r="R790" s="35"/>
      <c r="S790" s="34"/>
      <c r="T790" s="35"/>
      <c r="U790" s="34"/>
    </row>
    <row r="791" spans="7:21">
      <c r="G791" s="34"/>
      <c r="H791" s="35"/>
      <c r="I791" s="34"/>
      <c r="J791" s="35"/>
      <c r="K791" s="34"/>
      <c r="L791" s="36"/>
      <c r="M791" s="35"/>
      <c r="N791" s="35"/>
      <c r="O791" s="35"/>
      <c r="P791" s="35"/>
      <c r="Q791" s="34"/>
      <c r="R791" s="35"/>
      <c r="S791" s="34"/>
      <c r="T791" s="35"/>
      <c r="U791" s="34"/>
    </row>
    <row r="792" spans="7:21">
      <c r="G792" s="34"/>
      <c r="H792" s="35"/>
      <c r="I792" s="34"/>
      <c r="J792" s="35"/>
      <c r="K792" s="34"/>
      <c r="L792" s="36"/>
      <c r="M792" s="35"/>
      <c r="N792" s="35"/>
      <c r="O792" s="35"/>
      <c r="P792" s="35"/>
      <c r="Q792" s="34"/>
      <c r="R792" s="35"/>
      <c r="S792" s="34"/>
      <c r="T792" s="35"/>
      <c r="U792" s="34"/>
    </row>
    <row r="793" spans="7:21">
      <c r="G793" s="34"/>
      <c r="H793" s="35"/>
      <c r="I793" s="34"/>
      <c r="J793" s="35"/>
      <c r="K793" s="34"/>
      <c r="L793" s="36"/>
      <c r="M793" s="35"/>
      <c r="N793" s="35"/>
      <c r="O793" s="35"/>
      <c r="P793" s="35"/>
      <c r="Q793" s="34"/>
      <c r="R793" s="35"/>
      <c r="S793" s="34"/>
      <c r="T793" s="35"/>
      <c r="U793" s="34"/>
    </row>
    <row r="794" spans="7:21">
      <c r="G794" s="34"/>
      <c r="H794" s="35"/>
      <c r="I794" s="34"/>
      <c r="J794" s="35"/>
      <c r="K794" s="34"/>
      <c r="L794" s="36"/>
      <c r="M794" s="35"/>
      <c r="N794" s="35"/>
      <c r="O794" s="35"/>
      <c r="P794" s="35"/>
      <c r="Q794" s="34"/>
      <c r="R794" s="35"/>
      <c r="S794" s="34"/>
      <c r="T794" s="35"/>
      <c r="U794" s="34"/>
    </row>
    <row r="795" spans="7:21">
      <c r="G795" s="34"/>
      <c r="H795" s="35"/>
      <c r="I795" s="34"/>
      <c r="J795" s="35"/>
      <c r="K795" s="34"/>
      <c r="L795" s="36"/>
      <c r="M795" s="35"/>
      <c r="N795" s="35"/>
      <c r="O795" s="35"/>
      <c r="P795" s="35"/>
      <c r="Q795" s="34"/>
      <c r="R795" s="35"/>
      <c r="S795" s="34"/>
      <c r="T795" s="35"/>
      <c r="U795" s="34"/>
    </row>
    <row r="796" spans="7:21">
      <c r="G796" s="34"/>
      <c r="H796" s="35"/>
      <c r="I796" s="34"/>
      <c r="J796" s="35"/>
      <c r="K796" s="34"/>
      <c r="L796" s="36"/>
      <c r="M796" s="35"/>
      <c r="N796" s="35"/>
      <c r="O796" s="35"/>
      <c r="P796" s="35"/>
      <c r="Q796" s="34"/>
      <c r="R796" s="35"/>
      <c r="S796" s="34"/>
      <c r="T796" s="35"/>
      <c r="U796" s="34"/>
    </row>
    <row r="797" spans="7:21">
      <c r="G797" s="34"/>
      <c r="H797" s="35"/>
      <c r="I797" s="34"/>
      <c r="J797" s="35"/>
      <c r="K797" s="34"/>
      <c r="L797" s="36"/>
      <c r="M797" s="35"/>
      <c r="N797" s="35"/>
      <c r="O797" s="35"/>
      <c r="P797" s="35"/>
      <c r="Q797" s="34"/>
      <c r="R797" s="35"/>
      <c r="S797" s="34"/>
      <c r="T797" s="35"/>
      <c r="U797" s="34"/>
    </row>
    <row r="798" spans="7:21">
      <c r="G798" s="34"/>
      <c r="H798" s="35"/>
      <c r="I798" s="34"/>
      <c r="J798" s="35"/>
      <c r="K798" s="34"/>
      <c r="L798" s="36"/>
      <c r="M798" s="35"/>
      <c r="N798" s="35"/>
      <c r="O798" s="35"/>
      <c r="P798" s="35"/>
      <c r="Q798" s="34"/>
      <c r="R798" s="35"/>
      <c r="S798" s="34"/>
      <c r="T798" s="35"/>
      <c r="U798" s="34"/>
    </row>
    <row r="799" spans="7:21">
      <c r="G799" s="34"/>
      <c r="H799" s="35"/>
      <c r="I799" s="34"/>
      <c r="J799" s="35"/>
      <c r="K799" s="34"/>
      <c r="L799" s="36"/>
      <c r="M799" s="35"/>
      <c r="N799" s="35"/>
      <c r="O799" s="35"/>
      <c r="P799" s="35"/>
      <c r="Q799" s="34"/>
      <c r="R799" s="35"/>
      <c r="S799" s="34"/>
      <c r="T799" s="35"/>
      <c r="U799" s="34"/>
    </row>
    <row r="800" spans="7:21">
      <c r="G800" s="34"/>
      <c r="H800" s="35"/>
      <c r="I800" s="34"/>
      <c r="J800" s="35"/>
      <c r="K800" s="34"/>
      <c r="L800" s="36"/>
      <c r="M800" s="35"/>
      <c r="N800" s="35"/>
      <c r="O800" s="35"/>
      <c r="P800" s="35"/>
      <c r="Q800" s="34"/>
      <c r="R800" s="35"/>
      <c r="S800" s="34"/>
      <c r="T800" s="35"/>
      <c r="U800" s="34"/>
    </row>
    <row r="801" spans="7:21">
      <c r="G801" s="34"/>
      <c r="H801" s="35"/>
      <c r="I801" s="34"/>
      <c r="J801" s="35"/>
      <c r="K801" s="34"/>
      <c r="L801" s="36"/>
      <c r="M801" s="35"/>
      <c r="N801" s="35"/>
      <c r="O801" s="35"/>
      <c r="P801" s="35"/>
      <c r="Q801" s="34"/>
      <c r="R801" s="35"/>
      <c r="S801" s="34"/>
      <c r="T801" s="35"/>
      <c r="U801" s="34"/>
    </row>
    <row r="802" spans="7:21">
      <c r="G802" s="34"/>
      <c r="H802" s="35"/>
      <c r="I802" s="34"/>
      <c r="J802" s="35"/>
      <c r="K802" s="34"/>
      <c r="L802" s="36"/>
      <c r="M802" s="35"/>
      <c r="N802" s="35"/>
      <c r="O802" s="35"/>
      <c r="P802" s="35"/>
      <c r="Q802" s="34"/>
      <c r="R802" s="35"/>
      <c r="S802" s="34"/>
      <c r="T802" s="35"/>
      <c r="U802" s="34"/>
    </row>
    <row r="803" spans="7:21">
      <c r="G803" s="34"/>
      <c r="H803" s="35"/>
      <c r="I803" s="34"/>
      <c r="J803" s="35"/>
      <c r="K803" s="34"/>
      <c r="L803" s="36"/>
      <c r="M803" s="35"/>
      <c r="N803" s="35"/>
      <c r="O803" s="35"/>
      <c r="P803" s="35"/>
      <c r="Q803" s="34"/>
      <c r="R803" s="35"/>
      <c r="S803" s="34"/>
      <c r="T803" s="35"/>
      <c r="U803" s="34"/>
    </row>
    <row r="804" spans="7:21">
      <c r="G804" s="34"/>
      <c r="H804" s="35"/>
      <c r="I804" s="34"/>
      <c r="J804" s="35"/>
      <c r="K804" s="34"/>
      <c r="L804" s="36"/>
      <c r="M804" s="35"/>
      <c r="N804" s="35"/>
      <c r="O804" s="35"/>
      <c r="P804" s="35"/>
      <c r="Q804" s="34"/>
      <c r="R804" s="35"/>
      <c r="S804" s="34"/>
      <c r="T804" s="35"/>
      <c r="U804" s="34"/>
    </row>
    <row r="805" spans="7:21">
      <c r="G805" s="34"/>
      <c r="H805" s="35"/>
      <c r="I805" s="34"/>
      <c r="J805" s="35"/>
      <c r="K805" s="34"/>
      <c r="L805" s="36"/>
      <c r="M805" s="35"/>
      <c r="N805" s="35"/>
      <c r="O805" s="35"/>
      <c r="P805" s="35"/>
      <c r="Q805" s="34"/>
      <c r="R805" s="35"/>
      <c r="S805" s="34"/>
      <c r="T805" s="35"/>
      <c r="U805" s="34"/>
    </row>
    <row r="806" spans="7:21">
      <c r="G806" s="34"/>
      <c r="H806" s="35"/>
      <c r="I806" s="34"/>
      <c r="J806" s="35"/>
      <c r="K806" s="34"/>
      <c r="L806" s="36"/>
      <c r="M806" s="35"/>
      <c r="N806" s="35"/>
      <c r="O806" s="35"/>
      <c r="P806" s="35"/>
      <c r="Q806" s="34"/>
      <c r="R806" s="35"/>
      <c r="S806" s="34"/>
      <c r="T806" s="35"/>
      <c r="U806" s="34"/>
    </row>
    <row r="807" spans="7:21">
      <c r="G807" s="34"/>
      <c r="H807" s="35"/>
      <c r="I807" s="34"/>
      <c r="J807" s="35"/>
      <c r="K807" s="34"/>
      <c r="L807" s="36"/>
      <c r="M807" s="35"/>
      <c r="N807" s="35"/>
      <c r="O807" s="35"/>
      <c r="P807" s="35"/>
      <c r="Q807" s="34"/>
      <c r="R807" s="35"/>
      <c r="S807" s="34"/>
      <c r="T807" s="35"/>
      <c r="U807" s="34"/>
    </row>
    <row r="808" spans="7:21">
      <c r="G808" s="34"/>
      <c r="H808" s="35"/>
      <c r="I808" s="34"/>
      <c r="J808" s="35"/>
      <c r="K808" s="34"/>
      <c r="L808" s="36"/>
      <c r="M808" s="35"/>
      <c r="N808" s="35"/>
      <c r="O808" s="35"/>
      <c r="P808" s="35"/>
      <c r="Q808" s="34"/>
      <c r="R808" s="35"/>
      <c r="S808" s="34"/>
      <c r="T808" s="35"/>
      <c r="U808" s="34"/>
    </row>
    <row r="809" spans="7:21">
      <c r="G809" s="34"/>
      <c r="H809" s="35"/>
      <c r="I809" s="34"/>
      <c r="J809" s="35"/>
      <c r="K809" s="34"/>
      <c r="L809" s="36"/>
      <c r="M809" s="35"/>
      <c r="N809" s="35"/>
      <c r="O809" s="35"/>
      <c r="P809" s="35"/>
      <c r="Q809" s="34"/>
      <c r="R809" s="35"/>
      <c r="S809" s="34"/>
      <c r="T809" s="35"/>
      <c r="U809" s="34"/>
    </row>
    <row r="810" spans="7:21">
      <c r="G810" s="34"/>
      <c r="H810" s="35"/>
      <c r="I810" s="34"/>
      <c r="J810" s="35"/>
      <c r="K810" s="34"/>
      <c r="L810" s="36"/>
      <c r="M810" s="35"/>
      <c r="N810" s="35"/>
      <c r="O810" s="35"/>
      <c r="P810" s="35"/>
      <c r="Q810" s="34"/>
      <c r="R810" s="35"/>
      <c r="S810" s="34"/>
      <c r="T810" s="35"/>
      <c r="U810" s="34"/>
    </row>
    <row r="811" spans="7:21">
      <c r="G811" s="34"/>
      <c r="H811" s="35"/>
      <c r="I811" s="34"/>
      <c r="J811" s="35"/>
      <c r="K811" s="34"/>
      <c r="L811" s="36"/>
      <c r="M811" s="35"/>
      <c r="N811" s="35"/>
      <c r="O811" s="35"/>
      <c r="P811" s="35"/>
      <c r="Q811" s="34"/>
      <c r="R811" s="35"/>
      <c r="S811" s="34"/>
      <c r="T811" s="35"/>
      <c r="U811" s="34"/>
    </row>
    <row r="812" spans="7:21">
      <c r="G812" s="34"/>
      <c r="H812" s="35"/>
      <c r="I812" s="34"/>
      <c r="J812" s="35"/>
      <c r="K812" s="34"/>
      <c r="L812" s="36"/>
      <c r="M812" s="35"/>
      <c r="N812" s="35"/>
      <c r="O812" s="35"/>
      <c r="P812" s="35"/>
      <c r="Q812" s="34"/>
      <c r="R812" s="35"/>
      <c r="S812" s="34"/>
      <c r="T812" s="35"/>
      <c r="U812" s="34"/>
    </row>
    <row r="813" spans="7:21">
      <c r="G813" s="34"/>
      <c r="H813" s="35"/>
      <c r="I813" s="34"/>
      <c r="J813" s="35"/>
      <c r="K813" s="34"/>
      <c r="L813" s="36"/>
      <c r="M813" s="35"/>
      <c r="N813" s="35"/>
      <c r="O813" s="35"/>
      <c r="P813" s="35"/>
      <c r="Q813" s="34"/>
      <c r="R813" s="35"/>
      <c r="S813" s="34"/>
      <c r="T813" s="35"/>
      <c r="U813" s="34"/>
    </row>
    <row r="814" spans="7:21">
      <c r="G814" s="34"/>
      <c r="H814" s="35"/>
      <c r="I814" s="34"/>
      <c r="J814" s="35"/>
      <c r="K814" s="34"/>
      <c r="L814" s="36"/>
      <c r="M814" s="35"/>
      <c r="N814" s="35"/>
      <c r="O814" s="35"/>
      <c r="P814" s="35"/>
      <c r="Q814" s="34"/>
      <c r="R814" s="35"/>
      <c r="S814" s="34"/>
      <c r="T814" s="35"/>
      <c r="U814" s="34"/>
    </row>
    <row r="815" spans="7:21">
      <c r="G815" s="34"/>
      <c r="H815" s="35"/>
      <c r="I815" s="34"/>
      <c r="J815" s="35"/>
      <c r="K815" s="34"/>
      <c r="L815" s="36"/>
      <c r="M815" s="35"/>
      <c r="N815" s="35"/>
      <c r="O815" s="35"/>
      <c r="P815" s="35"/>
      <c r="Q815" s="34"/>
      <c r="R815" s="35"/>
      <c r="S815" s="34"/>
      <c r="T815" s="35"/>
      <c r="U815" s="34"/>
    </row>
    <row r="816" spans="7:21">
      <c r="G816" s="34"/>
      <c r="H816" s="35"/>
      <c r="I816" s="34"/>
      <c r="J816" s="35"/>
      <c r="K816" s="34"/>
      <c r="L816" s="36"/>
      <c r="M816" s="35"/>
      <c r="N816" s="35"/>
      <c r="O816" s="35"/>
      <c r="P816" s="35"/>
      <c r="Q816" s="34"/>
      <c r="R816" s="35"/>
      <c r="S816" s="34"/>
      <c r="T816" s="35"/>
      <c r="U816" s="34"/>
    </row>
    <row r="817" spans="7:21">
      <c r="G817" s="34"/>
      <c r="H817" s="35"/>
      <c r="I817" s="34"/>
      <c r="J817" s="35"/>
      <c r="K817" s="34"/>
      <c r="L817" s="36"/>
      <c r="M817" s="35"/>
      <c r="N817" s="35"/>
      <c r="O817" s="35"/>
      <c r="P817" s="35"/>
      <c r="Q817" s="34"/>
      <c r="R817" s="35"/>
      <c r="S817" s="34"/>
      <c r="T817" s="35"/>
      <c r="U817" s="34"/>
    </row>
    <row r="818" spans="7:21">
      <c r="G818" s="34"/>
      <c r="H818" s="35"/>
      <c r="I818" s="34"/>
      <c r="J818" s="35"/>
      <c r="K818" s="34"/>
      <c r="L818" s="36"/>
      <c r="M818" s="35"/>
      <c r="N818" s="35"/>
      <c r="O818" s="35"/>
      <c r="P818" s="35"/>
      <c r="Q818" s="34"/>
      <c r="R818" s="35"/>
      <c r="S818" s="34"/>
      <c r="T818" s="35"/>
      <c r="U818" s="34"/>
    </row>
    <row r="819" spans="7:21">
      <c r="G819" s="34"/>
      <c r="H819" s="35"/>
      <c r="I819" s="34"/>
      <c r="J819" s="35"/>
      <c r="K819" s="34"/>
      <c r="L819" s="36"/>
      <c r="M819" s="35"/>
      <c r="N819" s="35"/>
      <c r="O819" s="35"/>
      <c r="P819" s="35"/>
      <c r="Q819" s="34"/>
      <c r="R819" s="35"/>
      <c r="S819" s="34"/>
      <c r="T819" s="35"/>
      <c r="U819" s="34"/>
    </row>
    <row r="820" spans="7:21">
      <c r="G820" s="34"/>
      <c r="H820" s="35"/>
      <c r="I820" s="34"/>
      <c r="J820" s="35"/>
      <c r="K820" s="34"/>
      <c r="L820" s="36"/>
      <c r="M820" s="35"/>
      <c r="N820" s="35"/>
      <c r="O820" s="35"/>
      <c r="P820" s="35"/>
      <c r="Q820" s="34"/>
      <c r="R820" s="35"/>
      <c r="S820" s="34"/>
      <c r="T820" s="35"/>
      <c r="U820" s="34"/>
    </row>
    <row r="821" spans="7:21">
      <c r="G821" s="34"/>
      <c r="H821" s="35"/>
      <c r="I821" s="34"/>
      <c r="J821" s="35"/>
      <c r="K821" s="34"/>
      <c r="L821" s="36"/>
      <c r="M821" s="35"/>
      <c r="N821" s="35"/>
      <c r="O821" s="35"/>
      <c r="P821" s="35"/>
      <c r="Q821" s="34"/>
      <c r="R821" s="35"/>
      <c r="S821" s="34"/>
      <c r="T821" s="35"/>
      <c r="U821" s="34"/>
    </row>
    <row r="822" spans="7:21">
      <c r="G822" s="34"/>
      <c r="H822" s="35"/>
      <c r="I822" s="34"/>
      <c r="J822" s="35"/>
      <c r="K822" s="34"/>
      <c r="L822" s="36"/>
      <c r="M822" s="35"/>
      <c r="N822" s="35"/>
      <c r="O822" s="35"/>
      <c r="P822" s="35"/>
      <c r="Q822" s="34"/>
      <c r="R822" s="35"/>
      <c r="S822" s="34"/>
      <c r="T822" s="35"/>
      <c r="U822" s="34"/>
    </row>
    <row r="823" spans="7:21">
      <c r="G823" s="34"/>
      <c r="H823" s="35"/>
      <c r="I823" s="34"/>
      <c r="J823" s="35"/>
      <c r="K823" s="34"/>
      <c r="L823" s="36"/>
      <c r="M823" s="35"/>
      <c r="N823" s="35"/>
      <c r="O823" s="35"/>
      <c r="P823" s="35"/>
      <c r="Q823" s="34"/>
      <c r="R823" s="35"/>
      <c r="S823" s="34"/>
      <c r="T823" s="35"/>
      <c r="U823" s="34"/>
    </row>
    <row r="824" spans="7:21">
      <c r="G824" s="34"/>
      <c r="H824" s="35"/>
      <c r="I824" s="34"/>
      <c r="J824" s="35"/>
      <c r="K824" s="34"/>
      <c r="L824" s="36"/>
      <c r="M824" s="35"/>
      <c r="N824" s="35"/>
      <c r="O824" s="35"/>
      <c r="P824" s="35"/>
      <c r="Q824" s="34"/>
      <c r="R824" s="35"/>
      <c r="S824" s="34"/>
      <c r="T824" s="35"/>
      <c r="U824" s="34"/>
    </row>
    <row r="825" spans="7:21">
      <c r="G825" s="34"/>
      <c r="H825" s="35"/>
      <c r="I825" s="34"/>
      <c r="J825" s="35"/>
      <c r="K825" s="34"/>
      <c r="L825" s="36"/>
      <c r="M825" s="35"/>
      <c r="N825" s="35"/>
      <c r="O825" s="35"/>
      <c r="P825" s="35"/>
      <c r="Q825" s="34"/>
      <c r="R825" s="35"/>
      <c r="S825" s="34"/>
      <c r="T825" s="35"/>
      <c r="U825" s="34"/>
    </row>
    <row r="826" spans="7:21">
      <c r="G826" s="34"/>
      <c r="H826" s="35"/>
      <c r="I826" s="34"/>
      <c r="J826" s="35"/>
      <c r="K826" s="34"/>
      <c r="L826" s="36"/>
      <c r="M826" s="35"/>
      <c r="N826" s="35"/>
      <c r="O826" s="35"/>
      <c r="P826" s="35"/>
      <c r="Q826" s="34"/>
      <c r="R826" s="35"/>
      <c r="S826" s="34"/>
      <c r="T826" s="35"/>
      <c r="U826" s="34"/>
    </row>
    <row r="827" spans="7:21">
      <c r="G827" s="34"/>
      <c r="H827" s="35"/>
      <c r="I827" s="34"/>
      <c r="J827" s="35"/>
      <c r="K827" s="34"/>
      <c r="L827" s="36"/>
      <c r="M827" s="35"/>
      <c r="N827" s="35"/>
      <c r="O827" s="35"/>
      <c r="P827" s="35"/>
      <c r="Q827" s="34"/>
      <c r="R827" s="35"/>
      <c r="S827" s="34"/>
      <c r="T827" s="35"/>
      <c r="U827" s="34"/>
    </row>
    <row r="828" spans="7:21">
      <c r="G828" s="34"/>
      <c r="H828" s="35"/>
      <c r="I828" s="34"/>
      <c r="J828" s="35"/>
      <c r="K828" s="34"/>
      <c r="L828" s="36"/>
      <c r="M828" s="35"/>
      <c r="N828" s="35"/>
      <c r="O828" s="35"/>
      <c r="P828" s="35"/>
      <c r="Q828" s="34"/>
      <c r="R828" s="35"/>
      <c r="S828" s="34"/>
      <c r="T828" s="35"/>
      <c r="U828" s="34"/>
    </row>
    <row r="829" spans="7:21">
      <c r="G829" s="34"/>
      <c r="H829" s="35"/>
      <c r="I829" s="34"/>
      <c r="J829" s="35"/>
      <c r="K829" s="34"/>
      <c r="L829" s="36"/>
      <c r="M829" s="35"/>
      <c r="N829" s="35"/>
      <c r="O829" s="35"/>
      <c r="P829" s="35"/>
      <c r="Q829" s="34"/>
      <c r="R829" s="35"/>
      <c r="S829" s="34"/>
      <c r="T829" s="35"/>
      <c r="U829" s="34"/>
    </row>
    <row r="830" spans="7:21">
      <c r="G830" s="34"/>
      <c r="H830" s="35"/>
      <c r="I830" s="34"/>
      <c r="J830" s="35"/>
      <c r="K830" s="34"/>
      <c r="L830" s="36"/>
      <c r="M830" s="35"/>
      <c r="N830" s="35"/>
      <c r="O830" s="35"/>
      <c r="P830" s="35"/>
      <c r="Q830" s="34"/>
      <c r="R830" s="35"/>
      <c r="S830" s="34"/>
      <c r="T830" s="35"/>
      <c r="U830" s="34"/>
    </row>
    <row r="831" spans="7:21">
      <c r="G831" s="34"/>
      <c r="H831" s="35"/>
      <c r="I831" s="34"/>
      <c r="J831" s="35"/>
      <c r="K831" s="34"/>
      <c r="L831" s="36"/>
      <c r="M831" s="35"/>
      <c r="N831" s="35"/>
      <c r="O831" s="35"/>
      <c r="P831" s="35"/>
      <c r="Q831" s="34"/>
      <c r="R831" s="35"/>
      <c r="S831" s="34"/>
      <c r="T831" s="35"/>
      <c r="U831" s="34"/>
    </row>
    <row r="832" spans="7:21">
      <c r="G832" s="34"/>
      <c r="H832" s="35"/>
      <c r="I832" s="34"/>
      <c r="J832" s="35"/>
      <c r="K832" s="34"/>
      <c r="L832" s="36"/>
      <c r="M832" s="35"/>
      <c r="N832" s="35"/>
      <c r="O832" s="35"/>
      <c r="P832" s="35"/>
      <c r="Q832" s="34"/>
      <c r="R832" s="35"/>
      <c r="S832" s="34"/>
      <c r="T832" s="35"/>
      <c r="U832" s="34"/>
    </row>
    <row r="833" spans="7:21">
      <c r="G833" s="34"/>
      <c r="H833" s="35"/>
      <c r="I833" s="34"/>
      <c r="J833" s="35"/>
      <c r="K833" s="34"/>
      <c r="L833" s="36"/>
      <c r="M833" s="35"/>
      <c r="N833" s="35"/>
      <c r="O833" s="35"/>
      <c r="P833" s="35"/>
      <c r="Q833" s="34"/>
      <c r="R833" s="35"/>
      <c r="S833" s="34"/>
      <c r="T833" s="35"/>
      <c r="U833" s="34"/>
    </row>
    <row r="834" spans="7:21">
      <c r="G834" s="34"/>
      <c r="H834" s="35"/>
      <c r="I834" s="34"/>
      <c r="J834" s="35"/>
      <c r="K834" s="34"/>
      <c r="L834" s="36"/>
      <c r="M834" s="35"/>
      <c r="N834" s="35"/>
      <c r="O834" s="35"/>
      <c r="P834" s="35"/>
      <c r="Q834" s="34"/>
      <c r="R834" s="35"/>
      <c r="S834" s="34"/>
      <c r="T834" s="35"/>
      <c r="U834" s="34"/>
    </row>
    <row r="835" spans="7:21">
      <c r="G835" s="34"/>
      <c r="H835" s="35"/>
      <c r="I835" s="34"/>
      <c r="J835" s="35"/>
      <c r="K835" s="34"/>
      <c r="L835" s="36"/>
      <c r="M835" s="35"/>
      <c r="N835" s="35"/>
      <c r="O835" s="35"/>
      <c r="P835" s="35"/>
      <c r="Q835" s="34"/>
      <c r="R835" s="35"/>
      <c r="S835" s="34"/>
      <c r="T835" s="35"/>
      <c r="U835" s="34"/>
    </row>
    <row r="836" spans="7:21">
      <c r="G836" s="34"/>
      <c r="H836" s="35"/>
      <c r="I836" s="34"/>
      <c r="J836" s="35"/>
      <c r="K836" s="34"/>
      <c r="L836" s="36"/>
      <c r="M836" s="35"/>
      <c r="N836" s="35"/>
      <c r="O836" s="35"/>
      <c r="P836" s="35"/>
      <c r="Q836" s="34"/>
      <c r="R836" s="35"/>
      <c r="S836" s="34"/>
      <c r="T836" s="35"/>
      <c r="U836" s="34"/>
    </row>
    <row r="837" spans="7:21">
      <c r="G837" s="34"/>
      <c r="H837" s="35"/>
      <c r="I837" s="34"/>
      <c r="J837" s="35"/>
      <c r="K837" s="34"/>
      <c r="L837" s="36"/>
      <c r="M837" s="35"/>
      <c r="N837" s="35"/>
      <c r="O837" s="35"/>
      <c r="P837" s="35"/>
      <c r="Q837" s="34"/>
      <c r="R837" s="35"/>
      <c r="S837" s="34"/>
      <c r="T837" s="35"/>
      <c r="U837" s="34"/>
    </row>
    <row r="838" spans="7:21">
      <c r="G838" s="34"/>
      <c r="H838" s="35"/>
      <c r="I838" s="34"/>
      <c r="J838" s="35"/>
      <c r="K838" s="34"/>
      <c r="L838" s="36"/>
      <c r="M838" s="35"/>
      <c r="N838" s="35"/>
      <c r="O838" s="35"/>
      <c r="P838" s="35"/>
      <c r="Q838" s="34"/>
      <c r="R838" s="35"/>
      <c r="S838" s="34"/>
      <c r="T838" s="35"/>
      <c r="U838" s="34"/>
    </row>
    <row r="839" spans="7:21">
      <c r="G839" s="34"/>
      <c r="H839" s="35"/>
      <c r="I839" s="34"/>
      <c r="J839" s="35"/>
      <c r="K839" s="34"/>
      <c r="L839" s="36"/>
      <c r="M839" s="35"/>
      <c r="N839" s="35"/>
      <c r="O839" s="35"/>
      <c r="P839" s="35"/>
      <c r="Q839" s="34"/>
      <c r="R839" s="35"/>
      <c r="S839" s="34"/>
      <c r="T839" s="35"/>
      <c r="U839" s="34"/>
    </row>
    <row r="840" spans="7:21">
      <c r="G840" s="34"/>
      <c r="H840" s="35"/>
      <c r="I840" s="34"/>
      <c r="J840" s="35"/>
      <c r="K840" s="34"/>
      <c r="L840" s="36"/>
      <c r="M840" s="35"/>
      <c r="N840" s="35"/>
      <c r="O840" s="35"/>
      <c r="P840" s="35"/>
      <c r="Q840" s="34"/>
      <c r="R840" s="35"/>
      <c r="S840" s="34"/>
      <c r="T840" s="35"/>
      <c r="U840" s="34"/>
    </row>
    <row r="841" spans="7:21">
      <c r="G841" s="34"/>
      <c r="H841" s="35"/>
      <c r="I841" s="34"/>
      <c r="J841" s="35"/>
      <c r="K841" s="34"/>
      <c r="L841" s="36"/>
      <c r="M841" s="35"/>
      <c r="N841" s="35"/>
      <c r="O841" s="35"/>
      <c r="P841" s="35"/>
      <c r="Q841" s="34"/>
      <c r="R841" s="35"/>
      <c r="S841" s="34"/>
      <c r="T841" s="35"/>
      <c r="U841" s="34"/>
    </row>
    <row r="842" spans="7:21">
      <c r="G842" s="34"/>
      <c r="H842" s="35"/>
      <c r="I842" s="34"/>
      <c r="J842" s="35"/>
      <c r="K842" s="34"/>
      <c r="L842" s="36"/>
      <c r="M842" s="35"/>
      <c r="N842" s="35"/>
      <c r="O842" s="35"/>
      <c r="P842" s="35"/>
      <c r="Q842" s="34"/>
      <c r="R842" s="35"/>
      <c r="S842" s="34"/>
      <c r="T842" s="35"/>
      <c r="U842" s="34"/>
    </row>
    <row r="843" spans="7:21">
      <c r="G843" s="34"/>
      <c r="H843" s="35"/>
      <c r="I843" s="34"/>
      <c r="J843" s="35"/>
      <c r="K843" s="34"/>
      <c r="L843" s="36"/>
      <c r="M843" s="35"/>
      <c r="N843" s="35"/>
      <c r="O843" s="35"/>
      <c r="P843" s="35"/>
      <c r="Q843" s="34"/>
      <c r="R843" s="35"/>
      <c r="S843" s="34"/>
      <c r="T843" s="35"/>
      <c r="U843" s="34"/>
    </row>
    <row r="844" spans="7:21">
      <c r="G844" s="34"/>
      <c r="H844" s="35"/>
      <c r="I844" s="34"/>
      <c r="J844" s="35"/>
      <c r="K844" s="34"/>
      <c r="L844" s="36"/>
      <c r="M844" s="35"/>
      <c r="N844" s="35"/>
      <c r="O844" s="35"/>
      <c r="P844" s="35"/>
      <c r="Q844" s="34"/>
      <c r="R844" s="35"/>
      <c r="S844" s="34"/>
      <c r="T844" s="35"/>
      <c r="U844" s="34"/>
    </row>
    <row r="845" spans="7:21">
      <c r="G845" s="34"/>
      <c r="H845" s="35"/>
      <c r="I845" s="34"/>
      <c r="J845" s="35"/>
      <c r="K845" s="34"/>
      <c r="L845" s="36"/>
      <c r="M845" s="35"/>
      <c r="N845" s="35"/>
      <c r="O845" s="35"/>
      <c r="P845" s="35"/>
      <c r="Q845" s="34"/>
      <c r="R845" s="35"/>
      <c r="S845" s="34"/>
      <c r="T845" s="35"/>
      <c r="U845" s="34"/>
    </row>
    <row r="846" spans="7:21">
      <c r="G846" s="34"/>
      <c r="H846" s="35"/>
      <c r="I846" s="34"/>
      <c r="J846" s="35"/>
      <c r="K846" s="34"/>
      <c r="L846" s="36"/>
      <c r="M846" s="35"/>
      <c r="N846" s="35"/>
      <c r="O846" s="35"/>
      <c r="P846" s="35"/>
      <c r="Q846" s="34"/>
      <c r="R846" s="35"/>
      <c r="S846" s="34"/>
      <c r="T846" s="35"/>
      <c r="U846" s="34"/>
    </row>
    <row r="847" spans="7:21">
      <c r="G847" s="34"/>
      <c r="H847" s="35"/>
      <c r="I847" s="34"/>
      <c r="J847" s="35"/>
      <c r="K847" s="34"/>
      <c r="L847" s="36"/>
      <c r="M847" s="35"/>
      <c r="N847" s="35"/>
      <c r="O847" s="35"/>
      <c r="P847" s="35"/>
      <c r="Q847" s="34"/>
      <c r="R847" s="35"/>
      <c r="S847" s="34"/>
      <c r="T847" s="35"/>
      <c r="U847" s="34"/>
    </row>
    <row r="848" spans="7:21">
      <c r="G848" s="34"/>
      <c r="H848" s="35"/>
      <c r="I848" s="34"/>
      <c r="J848" s="35"/>
      <c r="K848" s="34"/>
      <c r="L848" s="36"/>
      <c r="M848" s="35"/>
      <c r="N848" s="35"/>
      <c r="O848" s="35"/>
      <c r="P848" s="35"/>
      <c r="Q848" s="34"/>
      <c r="R848" s="35"/>
      <c r="S848" s="34"/>
      <c r="T848" s="35"/>
      <c r="U848" s="34"/>
    </row>
    <row r="849" spans="7:21">
      <c r="G849" s="34"/>
      <c r="H849" s="35"/>
      <c r="I849" s="34"/>
      <c r="J849" s="35"/>
      <c r="K849" s="34"/>
      <c r="L849" s="36"/>
      <c r="M849" s="35"/>
      <c r="N849" s="35"/>
      <c r="O849" s="35"/>
      <c r="P849" s="35"/>
      <c r="Q849" s="34"/>
      <c r="R849" s="35"/>
      <c r="S849" s="34"/>
      <c r="T849" s="35"/>
      <c r="U849" s="34"/>
    </row>
    <row r="850" spans="7:21">
      <c r="G850" s="34"/>
      <c r="H850" s="35"/>
      <c r="I850" s="34"/>
      <c r="J850" s="35"/>
      <c r="K850" s="34"/>
      <c r="L850" s="36"/>
      <c r="M850" s="35"/>
      <c r="N850" s="35"/>
      <c r="O850" s="35"/>
      <c r="P850" s="35"/>
      <c r="Q850" s="34"/>
      <c r="R850" s="35"/>
      <c r="S850" s="34"/>
      <c r="T850" s="35"/>
      <c r="U850" s="34"/>
    </row>
    <row r="851" spans="7:21">
      <c r="G851" s="34"/>
      <c r="H851" s="35"/>
      <c r="I851" s="34"/>
      <c r="J851" s="35"/>
      <c r="K851" s="34"/>
      <c r="L851" s="36"/>
      <c r="M851" s="35"/>
      <c r="N851" s="35"/>
      <c r="O851" s="35"/>
      <c r="P851" s="35"/>
      <c r="Q851" s="34"/>
      <c r="R851" s="35"/>
      <c r="S851" s="34"/>
      <c r="T851" s="35"/>
      <c r="U851" s="34"/>
    </row>
    <row r="852" spans="7:21">
      <c r="G852" s="34"/>
      <c r="H852" s="35"/>
      <c r="I852" s="34"/>
      <c r="J852" s="35"/>
      <c r="K852" s="34"/>
      <c r="L852" s="36"/>
      <c r="M852" s="35"/>
      <c r="N852" s="35"/>
      <c r="O852" s="35"/>
      <c r="P852" s="35"/>
      <c r="Q852" s="34"/>
      <c r="R852" s="35"/>
      <c r="S852" s="34"/>
      <c r="T852" s="35"/>
      <c r="U852" s="34"/>
    </row>
    <row r="853" spans="7:21">
      <c r="G853" s="34"/>
      <c r="H853" s="35"/>
      <c r="I853" s="34"/>
      <c r="J853" s="35"/>
      <c r="K853" s="34"/>
      <c r="L853" s="36"/>
      <c r="M853" s="35"/>
      <c r="N853" s="35"/>
      <c r="O853" s="35"/>
      <c r="P853" s="35"/>
      <c r="Q853" s="34"/>
      <c r="R853" s="35"/>
      <c r="S853" s="34"/>
      <c r="T853" s="35"/>
      <c r="U853" s="34"/>
    </row>
    <row r="854" spans="7:21">
      <c r="G854" s="34"/>
      <c r="H854" s="35"/>
      <c r="I854" s="34"/>
      <c r="J854" s="35"/>
      <c r="K854" s="34"/>
      <c r="L854" s="36"/>
      <c r="M854" s="35"/>
      <c r="N854" s="35"/>
      <c r="O854" s="35"/>
      <c r="P854" s="35"/>
      <c r="Q854" s="34"/>
      <c r="R854" s="35"/>
      <c r="S854" s="34"/>
      <c r="T854" s="35"/>
      <c r="U854" s="34"/>
    </row>
  </sheetData>
  <autoFilter ref="A2:V2"/>
  <sortState ref="L2:U295">
    <sortCondition ref="M3"/>
  </sortState>
  <mergeCells count="2">
    <mergeCell ref="E1:K1"/>
    <mergeCell ref="O1:U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R13" sqref="R13"/>
    </sheetView>
  </sheetViews>
  <sheetFormatPr baseColWidth="10" defaultRowHeight="14.4"/>
  <cols>
    <col min="2" max="2" width="23.44140625" bestFit="1" customWidth="1"/>
    <col min="3" max="4" width="0" hidden="1" customWidth="1"/>
    <col min="6" max="6" width="16.88671875" hidden="1" customWidth="1"/>
    <col min="7" max="7" width="15.88671875" bestFit="1" customWidth="1"/>
    <col min="8" max="8" width="17.88671875" hidden="1" customWidth="1"/>
    <col min="9" max="9" width="16.33203125" bestFit="1" customWidth="1"/>
    <col min="10" max="11" width="0" hidden="1" customWidth="1"/>
    <col min="13" max="13" width="15.88671875" bestFit="1" customWidth="1"/>
    <col min="14" max="14" width="16.33203125" bestFit="1" customWidth="1"/>
  </cols>
  <sheetData>
    <row r="1" spans="1:14">
      <c r="E1" s="129" t="s">
        <v>174</v>
      </c>
      <c r="F1" s="130"/>
      <c r="G1" s="130"/>
      <c r="H1" s="130"/>
      <c r="I1" s="131"/>
      <c r="J1" s="56"/>
      <c r="K1" s="56"/>
      <c r="L1" s="132" t="s">
        <v>173</v>
      </c>
      <c r="M1" s="133"/>
      <c r="N1" s="134"/>
    </row>
    <row r="2" spans="1:14">
      <c r="A2" s="68" t="s">
        <v>0</v>
      </c>
      <c r="B2" s="68" t="s">
        <v>167</v>
      </c>
      <c r="C2" s="52" t="s">
        <v>3</v>
      </c>
      <c r="D2" s="52" t="s">
        <v>4</v>
      </c>
      <c r="E2" s="57" t="s">
        <v>5</v>
      </c>
      <c r="F2" s="53" t="s">
        <v>168</v>
      </c>
      <c r="G2" s="53" t="s">
        <v>169</v>
      </c>
      <c r="H2" s="53" t="s">
        <v>170</v>
      </c>
      <c r="I2" s="58" t="s">
        <v>171</v>
      </c>
      <c r="J2" s="2" t="s">
        <v>3</v>
      </c>
      <c r="K2" s="2" t="s">
        <v>4</v>
      </c>
      <c r="L2" s="63" t="s">
        <v>5</v>
      </c>
      <c r="M2" s="55" t="s">
        <v>169</v>
      </c>
      <c r="N2" s="64" t="s">
        <v>171</v>
      </c>
    </row>
    <row r="3" spans="1:14">
      <c r="A3" s="69">
        <v>11</v>
      </c>
      <c r="B3" s="69" t="s">
        <v>11</v>
      </c>
      <c r="C3" s="51">
        <v>31042</v>
      </c>
      <c r="D3" s="51">
        <v>4516.2700000000004</v>
      </c>
      <c r="E3" s="57">
        <v>14.55</v>
      </c>
      <c r="F3" s="54">
        <v>1395.75</v>
      </c>
      <c r="G3" s="54">
        <v>4.5</v>
      </c>
      <c r="H3" s="54">
        <v>3120.52</v>
      </c>
      <c r="I3" s="59">
        <v>10.050000000000001</v>
      </c>
      <c r="J3" s="2">
        <v>28283.46</v>
      </c>
      <c r="K3" s="2">
        <v>3763.53</v>
      </c>
      <c r="L3" s="63">
        <v>13.31</v>
      </c>
      <c r="M3" s="55">
        <v>5.26</v>
      </c>
      <c r="N3" s="64">
        <v>8.0500000000000007</v>
      </c>
    </row>
    <row r="4" spans="1:14">
      <c r="A4" s="69">
        <v>52</v>
      </c>
      <c r="B4" s="69" t="s">
        <v>57</v>
      </c>
      <c r="C4" s="51">
        <v>19195.82</v>
      </c>
      <c r="D4" s="51">
        <v>2139.73</v>
      </c>
      <c r="E4" s="57">
        <v>11.15</v>
      </c>
      <c r="F4" s="54">
        <v>834.51</v>
      </c>
      <c r="G4" s="54">
        <v>4.3499999999999996</v>
      </c>
      <c r="H4" s="54">
        <v>1305.22</v>
      </c>
      <c r="I4" s="59">
        <v>6.8</v>
      </c>
      <c r="J4" s="2">
        <v>16857.8</v>
      </c>
      <c r="K4" s="2">
        <v>1720.86</v>
      </c>
      <c r="L4" s="63">
        <v>10.210000000000001</v>
      </c>
      <c r="M4" s="55">
        <v>4.1100000000000003</v>
      </c>
      <c r="N4" s="64">
        <v>6.1</v>
      </c>
    </row>
    <row r="5" spans="1:14">
      <c r="A5" s="69">
        <v>53</v>
      </c>
      <c r="B5" s="69" t="s">
        <v>172</v>
      </c>
      <c r="C5" s="51">
        <v>12075.61</v>
      </c>
      <c r="D5" s="51">
        <v>1294.6300000000001</v>
      </c>
      <c r="E5" s="57">
        <v>10.72</v>
      </c>
      <c r="F5" s="54">
        <v>493.73</v>
      </c>
      <c r="G5" s="54">
        <v>4.09</v>
      </c>
      <c r="H5" s="54">
        <v>800.9</v>
      </c>
      <c r="I5" s="59">
        <v>6.63</v>
      </c>
      <c r="J5" s="2">
        <v>11160.87</v>
      </c>
      <c r="K5" s="2">
        <v>1311.38</v>
      </c>
      <c r="L5" s="63">
        <v>11.75</v>
      </c>
      <c r="M5" s="55">
        <v>5.0999999999999996</v>
      </c>
      <c r="N5" s="64">
        <v>6.65</v>
      </c>
    </row>
    <row r="6" spans="1:14">
      <c r="A6" s="69">
        <v>54</v>
      </c>
      <c r="B6" s="69" t="s">
        <v>61</v>
      </c>
      <c r="C6" s="51">
        <v>25827.89</v>
      </c>
      <c r="D6" s="51">
        <v>3044.7</v>
      </c>
      <c r="E6" s="57">
        <v>11.79</v>
      </c>
      <c r="F6" s="54">
        <v>1123</v>
      </c>
      <c r="G6" s="54">
        <v>4.3499999999999996</v>
      </c>
      <c r="H6" s="54">
        <v>1921.7</v>
      </c>
      <c r="I6" s="59">
        <v>7.44</v>
      </c>
      <c r="J6" s="2">
        <v>23886.09</v>
      </c>
      <c r="K6" s="2">
        <v>2601.1799999999998</v>
      </c>
      <c r="L6" s="63">
        <v>10.89</v>
      </c>
      <c r="M6" s="55">
        <v>4.57</v>
      </c>
      <c r="N6" s="64">
        <v>6.32</v>
      </c>
    </row>
    <row r="7" spans="1:14">
      <c r="A7" s="69">
        <v>55</v>
      </c>
      <c r="B7" s="69" t="s">
        <v>63</v>
      </c>
      <c r="C7" s="51">
        <v>33733.1</v>
      </c>
      <c r="D7" s="51">
        <v>4454.62</v>
      </c>
      <c r="E7" s="57">
        <v>13.21</v>
      </c>
      <c r="F7" s="54">
        <v>1516.18</v>
      </c>
      <c r="G7" s="54">
        <v>4.49</v>
      </c>
      <c r="H7" s="54">
        <v>2938.44</v>
      </c>
      <c r="I7" s="59">
        <v>8.7100000000000009</v>
      </c>
      <c r="J7" s="2">
        <v>31877.89</v>
      </c>
      <c r="K7" s="2">
        <v>4177.8900000000003</v>
      </c>
      <c r="L7" s="63">
        <v>13.11</v>
      </c>
      <c r="M7" s="55">
        <v>5.58</v>
      </c>
      <c r="N7" s="64">
        <v>7.53</v>
      </c>
    </row>
    <row r="8" spans="1:14">
      <c r="A8" s="69">
        <v>58</v>
      </c>
      <c r="B8" s="69" t="s">
        <v>67</v>
      </c>
      <c r="C8" s="51">
        <v>29491.94</v>
      </c>
      <c r="D8" s="51">
        <v>3581.76</v>
      </c>
      <c r="E8" s="57">
        <v>12.14</v>
      </c>
      <c r="F8" s="54">
        <v>1063.68</v>
      </c>
      <c r="G8" s="54">
        <v>3.61</v>
      </c>
      <c r="H8" s="54">
        <v>2518.08</v>
      </c>
      <c r="I8" s="59">
        <v>8.5399999999999991</v>
      </c>
      <c r="J8" s="2">
        <v>27478.5</v>
      </c>
      <c r="K8" s="2">
        <v>2710.1</v>
      </c>
      <c r="L8" s="63">
        <v>9.86</v>
      </c>
      <c r="M8" s="55">
        <v>4.2699999999999996</v>
      </c>
      <c r="N8" s="64">
        <v>5.59</v>
      </c>
    </row>
    <row r="9" spans="1:14">
      <c r="A9" s="69">
        <v>59</v>
      </c>
      <c r="B9" s="69" t="s">
        <v>69</v>
      </c>
      <c r="C9" s="51">
        <v>19524.36</v>
      </c>
      <c r="D9" s="51">
        <v>2966.66</v>
      </c>
      <c r="E9" s="57">
        <v>15.19</v>
      </c>
      <c r="F9" s="54">
        <v>978.45</v>
      </c>
      <c r="G9" s="54">
        <v>5.01</v>
      </c>
      <c r="H9" s="54">
        <v>1988.21</v>
      </c>
      <c r="I9" s="59">
        <v>10.18</v>
      </c>
      <c r="J9" s="2">
        <v>18213.54</v>
      </c>
      <c r="K9" s="2">
        <v>2863.9</v>
      </c>
      <c r="L9" s="63">
        <v>15.72</v>
      </c>
      <c r="M9" s="55">
        <v>4.8600000000000003</v>
      </c>
      <c r="N9" s="64">
        <v>10.87</v>
      </c>
    </row>
    <row r="10" spans="1:14">
      <c r="A10" s="69">
        <v>62</v>
      </c>
      <c r="B10" s="69" t="s">
        <v>71</v>
      </c>
      <c r="C10" s="51">
        <v>34529.83</v>
      </c>
      <c r="D10" s="51">
        <v>3891.65</v>
      </c>
      <c r="E10" s="57">
        <v>11.27</v>
      </c>
      <c r="F10" s="54">
        <v>1238.6300000000001</v>
      </c>
      <c r="G10" s="54">
        <v>3.59</v>
      </c>
      <c r="H10" s="54">
        <v>2653.02</v>
      </c>
      <c r="I10" s="59">
        <v>7.68</v>
      </c>
      <c r="J10" s="2">
        <v>31054.53</v>
      </c>
      <c r="K10" s="2">
        <v>3995.22</v>
      </c>
      <c r="L10" s="63">
        <v>12.87</v>
      </c>
      <c r="M10" s="55">
        <v>4.42</v>
      </c>
      <c r="N10" s="64">
        <v>8.44</v>
      </c>
    </row>
    <row r="11" spans="1:14">
      <c r="A11" s="69">
        <v>65</v>
      </c>
      <c r="B11" s="69" t="s">
        <v>73</v>
      </c>
      <c r="C11" s="51">
        <v>24188.92</v>
      </c>
      <c r="D11" s="51">
        <v>2972.29</v>
      </c>
      <c r="E11" s="57">
        <v>12.29</v>
      </c>
      <c r="F11" s="54">
        <v>941.8</v>
      </c>
      <c r="G11" s="54">
        <v>3.89</v>
      </c>
      <c r="H11" s="54">
        <v>2030.49</v>
      </c>
      <c r="I11" s="59">
        <v>8.39</v>
      </c>
      <c r="J11" s="2">
        <v>22072.04</v>
      </c>
      <c r="K11" s="2">
        <v>3155.42</v>
      </c>
      <c r="L11" s="63">
        <v>14.3</v>
      </c>
      <c r="M11" s="55">
        <v>3.89</v>
      </c>
      <c r="N11" s="64">
        <v>10.41</v>
      </c>
    </row>
    <row r="12" spans="1:14">
      <c r="A12" s="69">
        <v>67</v>
      </c>
      <c r="B12" s="69" t="s">
        <v>75</v>
      </c>
      <c r="C12" s="51">
        <v>20457.189999999999</v>
      </c>
      <c r="D12" s="51">
        <v>2710.61</v>
      </c>
      <c r="E12" s="57">
        <v>13.25</v>
      </c>
      <c r="F12" s="54">
        <v>860.64</v>
      </c>
      <c r="G12" s="54">
        <v>4.21</v>
      </c>
      <c r="H12" s="54">
        <v>1849.97</v>
      </c>
      <c r="I12" s="59">
        <v>9.0399999999999991</v>
      </c>
      <c r="J12" s="2">
        <v>18918.03</v>
      </c>
      <c r="K12" s="2">
        <v>2785.23</v>
      </c>
      <c r="L12" s="63">
        <v>14.72</v>
      </c>
      <c r="M12" s="55">
        <v>5.0999999999999996</v>
      </c>
      <c r="N12" s="64">
        <v>9.6199999999999992</v>
      </c>
    </row>
    <row r="13" spans="1:14">
      <c r="A13" s="69">
        <v>69</v>
      </c>
      <c r="B13" s="69" t="s">
        <v>77</v>
      </c>
      <c r="C13" s="51">
        <v>19201.32</v>
      </c>
      <c r="D13" s="51">
        <v>2411.19</v>
      </c>
      <c r="E13" s="57">
        <v>12.56</v>
      </c>
      <c r="F13" s="54">
        <v>736.8</v>
      </c>
      <c r="G13" s="54">
        <v>3.84</v>
      </c>
      <c r="H13" s="54">
        <v>1674.39</v>
      </c>
      <c r="I13" s="59">
        <v>8.7200000000000006</v>
      </c>
      <c r="J13" s="2">
        <v>16538.3</v>
      </c>
      <c r="K13" s="2">
        <v>2309.48</v>
      </c>
      <c r="L13" s="63">
        <v>13.96</v>
      </c>
      <c r="M13" s="55">
        <v>5.07</v>
      </c>
      <c r="N13" s="64">
        <v>8.89</v>
      </c>
    </row>
    <row r="14" spans="1:14">
      <c r="A14" s="69">
        <v>70</v>
      </c>
      <c r="B14" s="69" t="s">
        <v>79</v>
      </c>
      <c r="C14" s="51">
        <v>16330.77</v>
      </c>
      <c r="D14" s="51">
        <v>2126.46</v>
      </c>
      <c r="E14" s="57">
        <v>13.02</v>
      </c>
      <c r="F14" s="54">
        <v>775.7</v>
      </c>
      <c r="G14" s="54">
        <v>4.75</v>
      </c>
      <c r="H14" s="54">
        <v>1350.77</v>
      </c>
      <c r="I14" s="59">
        <v>8.27</v>
      </c>
      <c r="J14" s="2">
        <v>15872.91</v>
      </c>
      <c r="K14" s="2">
        <v>2583.1999999999998</v>
      </c>
      <c r="L14" s="63">
        <v>16.27</v>
      </c>
      <c r="M14" s="55">
        <v>5.74</v>
      </c>
      <c r="N14" s="64">
        <v>10.53</v>
      </c>
    </row>
    <row r="15" spans="1:14">
      <c r="A15" s="69">
        <v>71</v>
      </c>
      <c r="B15" s="69" t="s">
        <v>81</v>
      </c>
      <c r="C15" s="51">
        <v>25799.19</v>
      </c>
      <c r="D15" s="51">
        <v>2926.41</v>
      </c>
      <c r="E15" s="57">
        <v>11.34</v>
      </c>
      <c r="F15" s="54">
        <v>849.65</v>
      </c>
      <c r="G15" s="54">
        <v>3.29</v>
      </c>
      <c r="H15" s="54">
        <v>2076.7600000000002</v>
      </c>
      <c r="I15" s="59">
        <v>8.0500000000000007</v>
      </c>
      <c r="J15" s="2">
        <v>24188.91</v>
      </c>
      <c r="K15" s="2">
        <v>2753.93</v>
      </c>
      <c r="L15" s="63">
        <v>11.39</v>
      </c>
      <c r="M15" s="55">
        <v>4.28</v>
      </c>
      <c r="N15" s="64">
        <v>7.11</v>
      </c>
    </row>
    <row r="16" spans="1:14">
      <c r="A16" s="69">
        <v>74</v>
      </c>
      <c r="B16" s="69" t="s">
        <v>83</v>
      </c>
      <c r="C16" s="51">
        <v>18103.689999999999</v>
      </c>
      <c r="D16" s="51">
        <v>2161.04</v>
      </c>
      <c r="E16" s="57">
        <v>11.94</v>
      </c>
      <c r="F16" s="54">
        <v>687.22</v>
      </c>
      <c r="G16" s="54">
        <v>3.8</v>
      </c>
      <c r="H16" s="54">
        <v>1473.82</v>
      </c>
      <c r="I16" s="59">
        <v>8.14</v>
      </c>
      <c r="J16" s="2">
        <v>16333.31</v>
      </c>
      <c r="K16" s="2">
        <v>2142.91</v>
      </c>
      <c r="L16" s="63">
        <v>13.12</v>
      </c>
      <c r="M16" s="55">
        <v>4.55</v>
      </c>
      <c r="N16" s="64">
        <v>8.57</v>
      </c>
    </row>
    <row r="17" spans="1:14">
      <c r="A17" s="69">
        <v>75</v>
      </c>
      <c r="B17" s="69" t="s">
        <v>85</v>
      </c>
      <c r="C17" s="51">
        <v>16792.080000000002</v>
      </c>
      <c r="D17" s="51">
        <v>1975.3</v>
      </c>
      <c r="E17" s="57">
        <v>11.76</v>
      </c>
      <c r="F17" s="54">
        <v>747.9</v>
      </c>
      <c r="G17" s="54">
        <v>4.45</v>
      </c>
      <c r="H17" s="54">
        <v>1227.4000000000001</v>
      </c>
      <c r="I17" s="59">
        <v>7.31</v>
      </c>
      <c r="J17" s="2">
        <v>15866.88</v>
      </c>
      <c r="K17" s="2">
        <v>1694.8</v>
      </c>
      <c r="L17" s="63">
        <v>10.68</v>
      </c>
      <c r="M17" s="55">
        <v>4.54</v>
      </c>
      <c r="N17" s="64">
        <v>6.14</v>
      </c>
    </row>
    <row r="18" spans="1:14" ht="15" thickBot="1">
      <c r="A18" s="69"/>
      <c r="B18" s="69"/>
      <c r="C18" s="52">
        <v>346293.71</v>
      </c>
      <c r="D18" s="52">
        <v>43173.33</v>
      </c>
      <c r="E18" s="60">
        <v>12.47</v>
      </c>
      <c r="F18" s="61">
        <v>14243.63</v>
      </c>
      <c r="G18" s="61">
        <v>4.1100000000000003</v>
      </c>
      <c r="H18" s="61">
        <v>28929.7</v>
      </c>
      <c r="I18" s="62">
        <v>8.35</v>
      </c>
      <c r="J18" s="2">
        <v>318603.06</v>
      </c>
      <c r="K18" s="2">
        <v>40569.019999999997</v>
      </c>
      <c r="L18" s="65">
        <v>12.73</v>
      </c>
      <c r="M18" s="66">
        <v>4.75</v>
      </c>
      <c r="N18" s="67">
        <v>7.99</v>
      </c>
    </row>
  </sheetData>
  <mergeCells count="2">
    <mergeCell ref="E1:I1"/>
    <mergeCell ref="L1:N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activeCell="B2" sqref="B2:B17"/>
    </sheetView>
  </sheetViews>
  <sheetFormatPr baseColWidth="10" defaultRowHeight="14.4"/>
  <cols>
    <col min="2" max="2" width="23.44140625" bestFit="1" customWidth="1"/>
    <col min="3" max="3" width="10" hidden="1" customWidth="1"/>
    <col min="4" max="4" width="9" hidden="1" customWidth="1"/>
    <col min="5" max="5" width="6" bestFit="1" customWidth="1"/>
    <col min="6" max="6" width="16.88671875" hidden="1" customWidth="1"/>
    <col min="7" max="7" width="15.88671875" bestFit="1" customWidth="1"/>
    <col min="8" max="8" width="17.88671875" hidden="1" customWidth="1"/>
    <col min="9" max="9" width="16.33203125" bestFit="1" customWidth="1"/>
    <col min="10" max="11" width="0" hidden="1" customWidth="1"/>
    <col min="13" max="13" width="0" hidden="1" customWidth="1"/>
    <col min="15" max="15" width="0" hidden="1" customWidth="1"/>
    <col min="16" max="16" width="16.33203125" bestFit="1" customWidth="1"/>
  </cols>
  <sheetData>
    <row r="1" spans="1:16">
      <c r="A1" s="73"/>
      <c r="B1" s="74"/>
      <c r="C1" s="74"/>
      <c r="D1" s="81"/>
      <c r="E1" s="135" t="s">
        <v>175</v>
      </c>
      <c r="F1" s="130"/>
      <c r="G1" s="130"/>
      <c r="H1" s="130"/>
      <c r="I1" s="131"/>
      <c r="J1" s="86"/>
      <c r="K1" s="87"/>
      <c r="L1" s="133" t="s">
        <v>176</v>
      </c>
      <c r="M1" s="133"/>
      <c r="N1" s="133"/>
      <c r="O1" s="133"/>
      <c r="P1" s="134"/>
    </row>
    <row r="2" spans="1:16">
      <c r="A2" s="75" t="s">
        <v>0</v>
      </c>
      <c r="B2" s="68" t="s">
        <v>167</v>
      </c>
      <c r="C2" s="68" t="s">
        <v>3</v>
      </c>
      <c r="D2" s="82" t="s">
        <v>4</v>
      </c>
      <c r="E2" s="57" t="s">
        <v>5</v>
      </c>
      <c r="F2" s="53" t="s">
        <v>168</v>
      </c>
      <c r="G2" s="53" t="s">
        <v>169</v>
      </c>
      <c r="H2" s="53" t="s">
        <v>170</v>
      </c>
      <c r="I2" s="58" t="s">
        <v>171</v>
      </c>
      <c r="J2" s="88" t="s">
        <v>3</v>
      </c>
      <c r="K2" s="49" t="s">
        <v>4</v>
      </c>
      <c r="L2" s="89" t="s">
        <v>5</v>
      </c>
      <c r="M2" s="89" t="s">
        <v>168</v>
      </c>
      <c r="N2" s="89" t="s">
        <v>169</v>
      </c>
      <c r="O2" s="89" t="s">
        <v>170</v>
      </c>
      <c r="P2" s="90" t="s">
        <v>171</v>
      </c>
    </row>
    <row r="3" spans="1:16">
      <c r="A3" s="76">
        <v>11</v>
      </c>
      <c r="B3" s="69" t="s">
        <v>11</v>
      </c>
      <c r="C3" s="70">
        <v>3255.66</v>
      </c>
      <c r="D3" s="83">
        <v>234.7</v>
      </c>
      <c r="E3" s="57">
        <v>7.21</v>
      </c>
      <c r="F3" s="54">
        <v>93.7</v>
      </c>
      <c r="G3" s="54">
        <v>2.88</v>
      </c>
      <c r="H3" s="54">
        <v>141</v>
      </c>
      <c r="I3" s="59">
        <v>4.33</v>
      </c>
      <c r="J3" s="88">
        <v>2963.94</v>
      </c>
      <c r="K3" s="49">
        <v>238.73</v>
      </c>
      <c r="L3" s="55">
        <v>8.0500000000000007</v>
      </c>
      <c r="M3" s="55">
        <v>98.86</v>
      </c>
      <c r="N3" s="55">
        <v>3.34</v>
      </c>
      <c r="O3" s="55">
        <v>139.87</v>
      </c>
      <c r="P3" s="64">
        <v>4.72</v>
      </c>
    </row>
    <row r="4" spans="1:16">
      <c r="A4" s="76">
        <v>52</v>
      </c>
      <c r="B4" s="69" t="s">
        <v>57</v>
      </c>
      <c r="C4" s="70">
        <v>9623.77</v>
      </c>
      <c r="D4" s="83">
        <v>1305.9100000000001</v>
      </c>
      <c r="E4" s="57">
        <v>13.57</v>
      </c>
      <c r="F4" s="54">
        <v>339.8</v>
      </c>
      <c r="G4" s="54">
        <v>3.53</v>
      </c>
      <c r="H4" s="54">
        <v>966.11</v>
      </c>
      <c r="I4" s="59">
        <v>10.039999999999999</v>
      </c>
      <c r="J4" s="88">
        <v>6921.4</v>
      </c>
      <c r="K4" s="49">
        <v>1111.21</v>
      </c>
      <c r="L4" s="55">
        <v>16.05</v>
      </c>
      <c r="M4" s="55">
        <v>343.95</v>
      </c>
      <c r="N4" s="55">
        <v>4.97</v>
      </c>
      <c r="O4" s="55">
        <v>767.25</v>
      </c>
      <c r="P4" s="64">
        <v>11.09</v>
      </c>
    </row>
    <row r="5" spans="1:16">
      <c r="A5" s="76">
        <v>53</v>
      </c>
      <c r="B5" s="69" t="s">
        <v>172</v>
      </c>
      <c r="C5" s="70">
        <v>8814.0499999999993</v>
      </c>
      <c r="D5" s="83">
        <v>806.06</v>
      </c>
      <c r="E5" s="57">
        <v>9.15</v>
      </c>
      <c r="F5" s="54">
        <v>295.01</v>
      </c>
      <c r="G5" s="54">
        <v>3.35</v>
      </c>
      <c r="H5" s="54">
        <v>511.05</v>
      </c>
      <c r="I5" s="59">
        <v>5.8</v>
      </c>
      <c r="J5" s="88">
        <v>8281.2199999999993</v>
      </c>
      <c r="K5" s="49">
        <v>658.37</v>
      </c>
      <c r="L5" s="55">
        <v>7.95</v>
      </c>
      <c r="M5" s="55">
        <v>208.37</v>
      </c>
      <c r="N5" s="55">
        <v>2.52</v>
      </c>
      <c r="O5" s="55">
        <v>450</v>
      </c>
      <c r="P5" s="64">
        <v>5.43</v>
      </c>
    </row>
    <row r="6" spans="1:16">
      <c r="A6" s="76">
        <v>54</v>
      </c>
      <c r="B6" s="69" t="s">
        <v>61</v>
      </c>
      <c r="C6" s="70">
        <v>7162.87</v>
      </c>
      <c r="D6" s="83">
        <v>927.82</v>
      </c>
      <c r="E6" s="57">
        <v>12.95</v>
      </c>
      <c r="F6" s="54">
        <v>259.49</v>
      </c>
      <c r="G6" s="54">
        <v>3.62</v>
      </c>
      <c r="H6" s="54">
        <v>668.32</v>
      </c>
      <c r="I6" s="59">
        <v>9.33</v>
      </c>
      <c r="J6" s="88">
        <v>9075.64</v>
      </c>
      <c r="K6" s="49">
        <v>1096.08</v>
      </c>
      <c r="L6" s="55">
        <v>12.08</v>
      </c>
      <c r="M6" s="55">
        <v>350.29</v>
      </c>
      <c r="N6" s="55">
        <v>3.86</v>
      </c>
      <c r="O6" s="55">
        <v>745.79</v>
      </c>
      <c r="P6" s="64">
        <v>8.2200000000000006</v>
      </c>
    </row>
    <row r="7" spans="1:16">
      <c r="A7" s="76">
        <v>55</v>
      </c>
      <c r="B7" s="69" t="s">
        <v>63</v>
      </c>
      <c r="C7" s="70">
        <v>9344.8799999999992</v>
      </c>
      <c r="D7" s="83">
        <v>1198.1199999999999</v>
      </c>
      <c r="E7" s="57">
        <v>12.82</v>
      </c>
      <c r="F7" s="54">
        <v>277.73</v>
      </c>
      <c r="G7" s="54">
        <v>2.97</v>
      </c>
      <c r="H7" s="54">
        <v>920.39</v>
      </c>
      <c r="I7" s="59">
        <v>9.85</v>
      </c>
      <c r="J7" s="88">
        <v>8488.8799999999992</v>
      </c>
      <c r="K7" s="49">
        <v>682.28</v>
      </c>
      <c r="L7" s="55">
        <v>8.0399999999999991</v>
      </c>
      <c r="M7" s="55">
        <v>230.87</v>
      </c>
      <c r="N7" s="55">
        <v>2.72</v>
      </c>
      <c r="O7" s="55">
        <v>451.41</v>
      </c>
      <c r="P7" s="64">
        <v>5.32</v>
      </c>
    </row>
    <row r="8" spans="1:16">
      <c r="A8" s="76">
        <v>58</v>
      </c>
      <c r="B8" s="69" t="s">
        <v>67</v>
      </c>
      <c r="C8" s="70">
        <v>696.74</v>
      </c>
      <c r="D8" s="83">
        <v>58.03</v>
      </c>
      <c r="E8" s="57">
        <v>8.33</v>
      </c>
      <c r="F8" s="54">
        <v>30.27</v>
      </c>
      <c r="G8" s="54">
        <v>4.34</v>
      </c>
      <c r="H8" s="54">
        <v>27.76</v>
      </c>
      <c r="I8" s="59">
        <v>3.98</v>
      </c>
      <c r="J8" s="88">
        <v>4806.24</v>
      </c>
      <c r="K8" s="49">
        <v>762.95</v>
      </c>
      <c r="L8" s="55">
        <v>15.87</v>
      </c>
      <c r="M8" s="55">
        <v>212.62</v>
      </c>
      <c r="N8" s="55">
        <v>4.42</v>
      </c>
      <c r="O8" s="55">
        <v>550.34</v>
      </c>
      <c r="P8" s="64">
        <v>11.45</v>
      </c>
    </row>
    <row r="9" spans="1:16">
      <c r="A9" s="76">
        <v>59</v>
      </c>
      <c r="B9" s="69" t="s">
        <v>69</v>
      </c>
      <c r="C9" s="70">
        <v>3337.37</v>
      </c>
      <c r="D9" s="83">
        <v>469.53</v>
      </c>
      <c r="E9" s="57">
        <v>14.07</v>
      </c>
      <c r="F9" s="54">
        <v>105.01</v>
      </c>
      <c r="G9" s="54">
        <v>3.15</v>
      </c>
      <c r="H9" s="54">
        <v>364.52</v>
      </c>
      <c r="I9" s="59">
        <v>10.92</v>
      </c>
      <c r="J9" s="88">
        <v>2841.77</v>
      </c>
      <c r="K9" s="49">
        <v>333.1</v>
      </c>
      <c r="L9" s="55">
        <v>11.72</v>
      </c>
      <c r="M9" s="55">
        <v>105.8</v>
      </c>
      <c r="N9" s="55">
        <v>3.72</v>
      </c>
      <c r="O9" s="55">
        <v>227.3</v>
      </c>
      <c r="P9" s="64">
        <v>8</v>
      </c>
    </row>
    <row r="10" spans="1:16">
      <c r="A10" s="76">
        <v>62</v>
      </c>
      <c r="B10" s="69" t="s">
        <v>71</v>
      </c>
      <c r="C10" s="70">
        <v>12792.78</v>
      </c>
      <c r="D10" s="83">
        <v>1229.79</v>
      </c>
      <c r="E10" s="57">
        <v>9.61</v>
      </c>
      <c r="F10" s="54">
        <v>318.18</v>
      </c>
      <c r="G10" s="54">
        <v>2.4900000000000002</v>
      </c>
      <c r="H10" s="54">
        <v>911.61</v>
      </c>
      <c r="I10" s="59">
        <v>7.13</v>
      </c>
      <c r="J10" s="88">
        <v>11115.98</v>
      </c>
      <c r="K10" s="49">
        <v>1482.2</v>
      </c>
      <c r="L10" s="55">
        <v>13.33</v>
      </c>
      <c r="M10" s="55">
        <v>344.55</v>
      </c>
      <c r="N10" s="55">
        <v>3.1</v>
      </c>
      <c r="O10" s="55">
        <v>1137.6500000000001</v>
      </c>
      <c r="P10" s="64">
        <v>10.23</v>
      </c>
    </row>
    <row r="11" spans="1:16">
      <c r="A11" s="76">
        <v>65</v>
      </c>
      <c r="B11" s="69" t="s">
        <v>73</v>
      </c>
      <c r="C11" s="70">
        <v>9709.74</v>
      </c>
      <c r="D11" s="83">
        <v>1028.42</v>
      </c>
      <c r="E11" s="57">
        <v>10.59</v>
      </c>
      <c r="F11" s="54">
        <v>366.3</v>
      </c>
      <c r="G11" s="54">
        <v>3.77</v>
      </c>
      <c r="H11" s="54">
        <v>662.13</v>
      </c>
      <c r="I11" s="59">
        <v>6.82</v>
      </c>
      <c r="J11" s="88">
        <v>8359.91</v>
      </c>
      <c r="K11" s="49">
        <v>985.63</v>
      </c>
      <c r="L11" s="55">
        <v>11.79</v>
      </c>
      <c r="M11" s="55">
        <v>330.7</v>
      </c>
      <c r="N11" s="55">
        <v>3.96</v>
      </c>
      <c r="O11" s="55">
        <v>654.92999999999995</v>
      </c>
      <c r="P11" s="64">
        <v>7.83</v>
      </c>
    </row>
    <row r="12" spans="1:16">
      <c r="A12" s="76">
        <v>67</v>
      </c>
      <c r="B12" s="69" t="s">
        <v>75</v>
      </c>
      <c r="C12" s="70">
        <v>9117.3700000000008</v>
      </c>
      <c r="D12" s="83">
        <v>867.72</v>
      </c>
      <c r="E12" s="57">
        <v>9.52</v>
      </c>
      <c r="F12" s="54">
        <v>278.85000000000002</v>
      </c>
      <c r="G12" s="54">
        <v>3.06</v>
      </c>
      <c r="H12" s="54">
        <v>588.86</v>
      </c>
      <c r="I12" s="59">
        <v>6.46</v>
      </c>
      <c r="J12" s="88">
        <v>7575.46</v>
      </c>
      <c r="K12" s="49">
        <v>851.76</v>
      </c>
      <c r="L12" s="55">
        <v>11.24</v>
      </c>
      <c r="M12" s="55">
        <v>272.58</v>
      </c>
      <c r="N12" s="55">
        <v>3.6</v>
      </c>
      <c r="O12" s="55">
        <v>579.17999999999995</v>
      </c>
      <c r="P12" s="64">
        <v>7.65</v>
      </c>
    </row>
    <row r="13" spans="1:16">
      <c r="A13" s="76">
        <v>69</v>
      </c>
      <c r="B13" s="69" t="s">
        <v>77</v>
      </c>
      <c r="C13" s="70">
        <v>6438.87</v>
      </c>
      <c r="D13" s="83">
        <v>485.44</v>
      </c>
      <c r="E13" s="57">
        <v>7.54</v>
      </c>
      <c r="F13" s="54">
        <v>191.1</v>
      </c>
      <c r="G13" s="54">
        <v>2.97</v>
      </c>
      <c r="H13" s="54">
        <v>294.33999999999997</v>
      </c>
      <c r="I13" s="59">
        <v>4.57</v>
      </c>
      <c r="J13" s="88">
        <v>5176.67</v>
      </c>
      <c r="K13" s="49">
        <v>474.35</v>
      </c>
      <c r="L13" s="55">
        <v>9.16</v>
      </c>
      <c r="M13" s="55">
        <v>111.76</v>
      </c>
      <c r="N13" s="55">
        <v>2.16</v>
      </c>
      <c r="O13" s="55">
        <v>362.59</v>
      </c>
      <c r="P13" s="64">
        <v>7</v>
      </c>
    </row>
    <row r="14" spans="1:16">
      <c r="A14" s="76">
        <v>70</v>
      </c>
      <c r="B14" s="69" t="s">
        <v>79</v>
      </c>
      <c r="C14" s="70">
        <v>9768.0499999999993</v>
      </c>
      <c r="D14" s="83">
        <v>993.04</v>
      </c>
      <c r="E14" s="57">
        <v>10.17</v>
      </c>
      <c r="F14" s="54">
        <v>341.64</v>
      </c>
      <c r="G14" s="54">
        <v>3.5</v>
      </c>
      <c r="H14" s="54">
        <v>651.4</v>
      </c>
      <c r="I14" s="59">
        <v>6.67</v>
      </c>
      <c r="J14" s="88">
        <v>9116.73</v>
      </c>
      <c r="K14" s="49">
        <v>948.25</v>
      </c>
      <c r="L14" s="55">
        <v>10.4</v>
      </c>
      <c r="M14" s="55">
        <v>389.38</v>
      </c>
      <c r="N14" s="55">
        <v>4.2699999999999996</v>
      </c>
      <c r="O14" s="55">
        <v>558.87</v>
      </c>
      <c r="P14" s="64">
        <v>6.13</v>
      </c>
    </row>
    <row r="15" spans="1:16">
      <c r="A15" s="76">
        <v>71</v>
      </c>
      <c r="B15" s="69" t="s">
        <v>81</v>
      </c>
      <c r="C15" s="70">
        <v>10034.780000000001</v>
      </c>
      <c r="D15" s="83">
        <v>964.24</v>
      </c>
      <c r="E15" s="57">
        <v>9.61</v>
      </c>
      <c r="F15" s="54">
        <v>224.68</v>
      </c>
      <c r="G15" s="54">
        <v>2.2400000000000002</v>
      </c>
      <c r="H15" s="54">
        <v>739.56</v>
      </c>
      <c r="I15" s="59">
        <v>7.37</v>
      </c>
      <c r="J15" s="88">
        <v>8295.92</v>
      </c>
      <c r="K15" s="49">
        <v>695.52</v>
      </c>
      <c r="L15" s="55">
        <v>8.3800000000000008</v>
      </c>
      <c r="M15" s="55">
        <v>281.64999999999998</v>
      </c>
      <c r="N15" s="55">
        <v>3.4</v>
      </c>
      <c r="O15" s="55">
        <v>413.87</v>
      </c>
      <c r="P15" s="64">
        <v>4.99</v>
      </c>
    </row>
    <row r="16" spans="1:16">
      <c r="A16" s="76">
        <v>74</v>
      </c>
      <c r="B16" s="69" t="s">
        <v>83</v>
      </c>
      <c r="C16" s="70">
        <v>6648.66</v>
      </c>
      <c r="D16" s="83">
        <v>812.86</v>
      </c>
      <c r="E16" s="57">
        <v>12.23</v>
      </c>
      <c r="F16" s="54">
        <v>280.24</v>
      </c>
      <c r="G16" s="54">
        <v>4.22</v>
      </c>
      <c r="H16" s="54">
        <v>532.61</v>
      </c>
      <c r="I16" s="59">
        <v>8.01</v>
      </c>
      <c r="J16" s="88">
        <v>7072.67</v>
      </c>
      <c r="K16" s="49">
        <v>991.27</v>
      </c>
      <c r="L16" s="55">
        <v>14.02</v>
      </c>
      <c r="M16" s="55">
        <v>231.64</v>
      </c>
      <c r="N16" s="55">
        <v>3.28</v>
      </c>
      <c r="O16" s="55">
        <v>759.63</v>
      </c>
      <c r="P16" s="64">
        <v>10.74</v>
      </c>
    </row>
    <row r="17" spans="1:16">
      <c r="A17" s="77">
        <v>75</v>
      </c>
      <c r="B17" s="71" t="s">
        <v>85</v>
      </c>
      <c r="C17" s="72">
        <v>350.4</v>
      </c>
      <c r="D17" s="84">
        <v>11.17</v>
      </c>
      <c r="E17" s="91">
        <v>3.19</v>
      </c>
      <c r="F17" s="92">
        <v>11.17</v>
      </c>
      <c r="G17" s="92">
        <v>3.19</v>
      </c>
      <c r="H17" s="92">
        <v>0</v>
      </c>
      <c r="I17" s="93">
        <v>0</v>
      </c>
      <c r="J17" s="88">
        <v>3853.91</v>
      </c>
      <c r="K17" s="49">
        <v>562.94000000000005</v>
      </c>
      <c r="L17" s="55">
        <v>14.61</v>
      </c>
      <c r="M17" s="55">
        <v>140.19</v>
      </c>
      <c r="N17" s="55">
        <v>3.64</v>
      </c>
      <c r="O17" s="55">
        <v>422.75</v>
      </c>
      <c r="P17" s="64">
        <v>10.97</v>
      </c>
    </row>
    <row r="18" spans="1:16" ht="15" thickBot="1">
      <c r="A18" s="78"/>
      <c r="B18" s="79"/>
      <c r="C18" s="80">
        <v>107095.99</v>
      </c>
      <c r="D18" s="85">
        <v>11392.84</v>
      </c>
      <c r="E18" s="60">
        <v>10.64</v>
      </c>
      <c r="F18" s="61">
        <v>3413.18</v>
      </c>
      <c r="G18" s="61">
        <v>3.19</v>
      </c>
      <c r="H18" s="61">
        <v>7979.67</v>
      </c>
      <c r="I18" s="62">
        <v>7.45</v>
      </c>
      <c r="J18" s="94">
        <v>103946.34</v>
      </c>
      <c r="K18" s="95">
        <v>11874.64</v>
      </c>
      <c r="L18" s="96">
        <v>11.42</v>
      </c>
      <c r="M18" s="96">
        <v>3653.21</v>
      </c>
      <c r="N18" s="96">
        <v>3.51</v>
      </c>
      <c r="O18" s="96">
        <v>8221.43</v>
      </c>
      <c r="P18" s="97">
        <v>7.91</v>
      </c>
    </row>
  </sheetData>
  <mergeCells count="2">
    <mergeCell ref="E1:I1"/>
    <mergeCell ref="L1:P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B2" sqref="B2:B17"/>
    </sheetView>
  </sheetViews>
  <sheetFormatPr baseColWidth="10" defaultRowHeight="14.4"/>
  <cols>
    <col min="2" max="2" width="23.44140625" bestFit="1" customWidth="1"/>
    <col min="7" max="7" width="15.88671875" bestFit="1" customWidth="1"/>
    <col min="8" max="8" width="16.33203125" bestFit="1" customWidth="1"/>
  </cols>
  <sheetData>
    <row r="1" spans="1:8">
      <c r="A1" s="25"/>
      <c r="B1" s="99"/>
      <c r="C1" s="135" t="s">
        <v>175</v>
      </c>
      <c r="D1" s="130"/>
      <c r="E1" s="131"/>
      <c r="F1" s="136" t="s">
        <v>174</v>
      </c>
      <c r="G1" s="133"/>
      <c r="H1" s="134"/>
    </row>
    <row r="2" spans="1:8" s="98" customFormat="1">
      <c r="A2" s="42" t="s">
        <v>0</v>
      </c>
      <c r="B2" s="82" t="s">
        <v>167</v>
      </c>
      <c r="C2" s="103" t="s">
        <v>5</v>
      </c>
      <c r="D2" s="104" t="s">
        <v>169</v>
      </c>
      <c r="E2" s="105" t="s">
        <v>171</v>
      </c>
      <c r="F2" s="106" t="s">
        <v>5</v>
      </c>
      <c r="G2" s="107" t="s">
        <v>169</v>
      </c>
      <c r="H2" s="108" t="s">
        <v>171</v>
      </c>
    </row>
    <row r="3" spans="1:8">
      <c r="A3" s="25">
        <v>11</v>
      </c>
      <c r="B3" s="100" t="s">
        <v>11</v>
      </c>
      <c r="C3" s="109">
        <v>7.26</v>
      </c>
      <c r="D3" s="110">
        <v>2.21</v>
      </c>
      <c r="E3" s="111">
        <v>5.05</v>
      </c>
      <c r="F3" s="63">
        <v>9.9700000000000006</v>
      </c>
      <c r="G3" s="55">
        <v>2.74</v>
      </c>
      <c r="H3" s="64">
        <v>7.23</v>
      </c>
    </row>
    <row r="4" spans="1:8">
      <c r="A4" s="25">
        <v>52</v>
      </c>
      <c r="B4" s="100" t="s">
        <v>57</v>
      </c>
      <c r="C4" s="109">
        <v>9.9499999999999993</v>
      </c>
      <c r="D4" s="110">
        <v>3.9</v>
      </c>
      <c r="E4" s="111">
        <v>6.05</v>
      </c>
      <c r="F4" s="63">
        <v>10.06</v>
      </c>
      <c r="G4" s="55">
        <v>4.16</v>
      </c>
      <c r="H4" s="64">
        <v>5.9</v>
      </c>
    </row>
    <row r="5" spans="1:8">
      <c r="A5" s="25">
        <v>53</v>
      </c>
      <c r="B5" s="100" t="s">
        <v>172</v>
      </c>
      <c r="C5" s="109">
        <v>10.77</v>
      </c>
      <c r="D5" s="110">
        <v>2.71</v>
      </c>
      <c r="E5" s="111">
        <v>8.06</v>
      </c>
      <c r="F5" s="63">
        <v>9.5500000000000007</v>
      </c>
      <c r="G5" s="55">
        <v>3.05</v>
      </c>
      <c r="H5" s="64">
        <v>6.5</v>
      </c>
    </row>
    <row r="6" spans="1:8">
      <c r="A6" s="25">
        <v>54</v>
      </c>
      <c r="B6" s="100" t="s">
        <v>61</v>
      </c>
      <c r="C6" s="109">
        <v>6.96</v>
      </c>
      <c r="D6" s="110">
        <v>3.26</v>
      </c>
      <c r="E6" s="111">
        <v>3.7</v>
      </c>
      <c r="F6" s="63">
        <v>7.32</v>
      </c>
      <c r="G6" s="55">
        <v>3.12</v>
      </c>
      <c r="H6" s="64">
        <v>4.2</v>
      </c>
    </row>
    <row r="7" spans="1:8">
      <c r="A7" s="25">
        <v>55</v>
      </c>
      <c r="B7" s="100" t="s">
        <v>63</v>
      </c>
      <c r="C7" s="109">
        <v>6.76</v>
      </c>
      <c r="D7" s="110">
        <v>2.92</v>
      </c>
      <c r="E7" s="111">
        <v>3.84</v>
      </c>
      <c r="F7" s="63">
        <v>3.98</v>
      </c>
      <c r="G7" s="55">
        <v>2.2599999999999998</v>
      </c>
      <c r="H7" s="64">
        <v>1.73</v>
      </c>
    </row>
    <row r="8" spans="1:8">
      <c r="A8" s="25">
        <v>58</v>
      </c>
      <c r="B8" s="100" t="s">
        <v>67</v>
      </c>
      <c r="C8" s="109">
        <v>5.51</v>
      </c>
      <c r="D8" s="110">
        <v>3.48</v>
      </c>
      <c r="E8" s="111">
        <v>2.0299999999999998</v>
      </c>
      <c r="F8" s="63">
        <v>8.2100000000000009</v>
      </c>
      <c r="G8" s="55">
        <v>3.03</v>
      </c>
      <c r="H8" s="64">
        <v>5.18</v>
      </c>
    </row>
    <row r="9" spans="1:8">
      <c r="A9" s="25">
        <v>59</v>
      </c>
      <c r="B9" s="100" t="s">
        <v>69</v>
      </c>
      <c r="C9" s="109">
        <v>14.94</v>
      </c>
      <c r="D9" s="110">
        <v>3.71</v>
      </c>
      <c r="E9" s="111">
        <v>11.23</v>
      </c>
      <c r="F9" s="63">
        <v>10.36</v>
      </c>
      <c r="G9" s="55">
        <v>4.34</v>
      </c>
      <c r="H9" s="64">
        <v>6.02</v>
      </c>
    </row>
    <row r="10" spans="1:8">
      <c r="A10" s="25">
        <v>62</v>
      </c>
      <c r="B10" s="100" t="s">
        <v>71</v>
      </c>
      <c r="C10" s="109">
        <v>9.74</v>
      </c>
      <c r="D10" s="110">
        <v>4.2</v>
      </c>
      <c r="E10" s="111">
        <v>5.53</v>
      </c>
      <c r="F10" s="63">
        <v>8.52</v>
      </c>
      <c r="G10" s="55">
        <v>3.06</v>
      </c>
      <c r="H10" s="64">
        <v>5.46</v>
      </c>
    </row>
    <row r="11" spans="1:8">
      <c r="A11" s="25">
        <v>65</v>
      </c>
      <c r="B11" s="100" t="s">
        <v>73</v>
      </c>
      <c r="C11" s="109">
        <v>7.13</v>
      </c>
      <c r="D11" s="110">
        <v>3.65</v>
      </c>
      <c r="E11" s="111">
        <v>3.48</v>
      </c>
      <c r="F11" s="63">
        <v>10.27</v>
      </c>
      <c r="G11" s="55">
        <v>2.88</v>
      </c>
      <c r="H11" s="64">
        <v>7.4</v>
      </c>
    </row>
    <row r="12" spans="1:8">
      <c r="A12" s="25">
        <v>67</v>
      </c>
      <c r="B12" s="100" t="s">
        <v>75</v>
      </c>
      <c r="C12" s="109">
        <v>10.69</v>
      </c>
      <c r="D12" s="110">
        <v>3.16</v>
      </c>
      <c r="E12" s="111">
        <v>7.53</v>
      </c>
      <c r="F12" s="63">
        <v>6.42</v>
      </c>
      <c r="G12" s="55">
        <v>3.6</v>
      </c>
      <c r="H12" s="64">
        <v>2.81</v>
      </c>
    </row>
    <row r="13" spans="1:8">
      <c r="A13" s="25">
        <v>69</v>
      </c>
      <c r="B13" s="100" t="s">
        <v>77</v>
      </c>
      <c r="C13" s="109">
        <v>10.92</v>
      </c>
      <c r="D13" s="110">
        <v>5.32</v>
      </c>
      <c r="E13" s="111">
        <v>5.6</v>
      </c>
      <c r="F13" s="63">
        <v>9.69</v>
      </c>
      <c r="G13" s="55">
        <v>4.63</v>
      </c>
      <c r="H13" s="64">
        <v>5.05</v>
      </c>
    </row>
    <row r="14" spans="1:8">
      <c r="A14" s="25">
        <v>70</v>
      </c>
      <c r="B14" s="100" t="s">
        <v>79</v>
      </c>
      <c r="C14" s="109">
        <v>9.91</v>
      </c>
      <c r="D14" s="110">
        <v>3.77</v>
      </c>
      <c r="E14" s="111">
        <v>6.15</v>
      </c>
      <c r="F14" s="63">
        <v>7.44</v>
      </c>
      <c r="G14" s="55">
        <v>2.81</v>
      </c>
      <c r="H14" s="64">
        <v>4.6399999999999997</v>
      </c>
    </row>
    <row r="15" spans="1:8">
      <c r="A15" s="25">
        <v>71</v>
      </c>
      <c r="B15" s="100" t="s">
        <v>81</v>
      </c>
      <c r="C15" s="109">
        <v>10.039999999999999</v>
      </c>
      <c r="D15" s="110">
        <v>3.08</v>
      </c>
      <c r="E15" s="111">
        <v>6.96</v>
      </c>
      <c r="F15" s="63">
        <v>10.16</v>
      </c>
      <c r="G15" s="55">
        <v>2.9</v>
      </c>
      <c r="H15" s="64">
        <v>7.26</v>
      </c>
    </row>
    <row r="16" spans="1:8">
      <c r="A16" s="25">
        <v>74</v>
      </c>
      <c r="B16" s="100" t="s">
        <v>83</v>
      </c>
      <c r="C16" s="109">
        <v>17.7</v>
      </c>
      <c r="D16" s="110">
        <v>4.38</v>
      </c>
      <c r="E16" s="111">
        <v>13.32</v>
      </c>
      <c r="F16" s="63">
        <v>7.37</v>
      </c>
      <c r="G16" s="55">
        <v>4.7699999999999996</v>
      </c>
      <c r="H16" s="64">
        <v>2.61</v>
      </c>
    </row>
    <row r="17" spans="1:8">
      <c r="A17" s="25">
        <v>75</v>
      </c>
      <c r="B17" s="101" t="s">
        <v>85</v>
      </c>
      <c r="C17" s="109">
        <v>6.17</v>
      </c>
      <c r="D17" s="110">
        <v>4.46</v>
      </c>
      <c r="E17" s="111">
        <v>1.71</v>
      </c>
      <c r="F17" s="63">
        <v>7.47</v>
      </c>
      <c r="G17" s="55">
        <v>2.34</v>
      </c>
      <c r="H17" s="64">
        <v>5.13</v>
      </c>
    </row>
    <row r="18" spans="1:8" ht="15" thickBot="1">
      <c r="A18" s="25"/>
      <c r="B18" s="99"/>
      <c r="C18" s="112">
        <f>AVERAGE(C3:C17)</f>
        <v>9.6299999999999972</v>
      </c>
      <c r="D18" s="112">
        <f t="shared" ref="D18:H18" si="0">AVERAGE(D3:D17)</f>
        <v>3.6140000000000003</v>
      </c>
      <c r="E18" s="112">
        <f t="shared" si="0"/>
        <v>6.016</v>
      </c>
      <c r="F18" s="112">
        <f t="shared" si="0"/>
        <v>8.4526666666666657</v>
      </c>
      <c r="G18" s="112">
        <f t="shared" si="0"/>
        <v>3.3126666666666664</v>
      </c>
      <c r="H18" s="112">
        <f t="shared" si="0"/>
        <v>5.1413333333333338</v>
      </c>
    </row>
  </sheetData>
  <mergeCells count="2">
    <mergeCell ref="C1:E1"/>
    <mergeCell ref="F1:H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activeCell="W21" sqref="W21"/>
    </sheetView>
  </sheetViews>
  <sheetFormatPr baseColWidth="10" defaultRowHeight="14.4"/>
  <cols>
    <col min="2" max="3" width="0" hidden="1" customWidth="1"/>
    <col min="4" max="4" width="23.44140625" bestFit="1" customWidth="1"/>
    <col min="6" max="6" width="0" hidden="1" customWidth="1"/>
    <col min="7" max="7" width="15.88671875" bestFit="1" customWidth="1"/>
    <col min="8" max="8" width="17.88671875" hidden="1" customWidth="1"/>
    <col min="9" max="9" width="16.33203125" bestFit="1" customWidth="1"/>
    <col min="10" max="11" width="0" hidden="1" customWidth="1"/>
    <col min="13" max="13" width="0" hidden="1" customWidth="1"/>
    <col min="14" max="14" width="15.88671875" bestFit="1" customWidth="1"/>
    <col min="15" max="15" width="17.88671875" hidden="1" customWidth="1"/>
    <col min="16" max="16" width="16.33203125" bestFit="1" customWidth="1"/>
  </cols>
  <sheetData>
    <row r="1" spans="1:16">
      <c r="A1" s="25"/>
      <c r="B1" s="25"/>
      <c r="C1" s="25"/>
      <c r="D1" s="99"/>
      <c r="E1" s="137" t="s">
        <v>175</v>
      </c>
      <c r="F1" s="138"/>
      <c r="G1" s="138"/>
      <c r="H1" s="138"/>
      <c r="I1" s="139"/>
      <c r="J1" s="121"/>
      <c r="K1" s="122"/>
      <c r="L1" s="136" t="s">
        <v>176</v>
      </c>
      <c r="M1" s="133"/>
      <c r="N1" s="133"/>
      <c r="O1" s="133"/>
      <c r="P1" s="134"/>
    </row>
    <row r="2" spans="1:16" s="98" customFormat="1">
      <c r="A2" s="42" t="s">
        <v>0</v>
      </c>
      <c r="B2" s="42" t="s">
        <v>3</v>
      </c>
      <c r="C2" s="42" t="s">
        <v>4</v>
      </c>
      <c r="D2" s="82" t="s">
        <v>167</v>
      </c>
      <c r="E2" s="103" t="s">
        <v>5</v>
      </c>
      <c r="F2" s="104" t="s">
        <v>168</v>
      </c>
      <c r="G2" s="104" t="s">
        <v>169</v>
      </c>
      <c r="H2" s="104" t="s">
        <v>170</v>
      </c>
      <c r="I2" s="105" t="s">
        <v>171</v>
      </c>
      <c r="J2" s="102" t="s">
        <v>3</v>
      </c>
      <c r="K2" s="116" t="s">
        <v>4</v>
      </c>
      <c r="L2" s="106" t="s">
        <v>5</v>
      </c>
      <c r="M2" s="107" t="s">
        <v>168</v>
      </c>
      <c r="N2" s="107" t="s">
        <v>169</v>
      </c>
      <c r="O2" s="107" t="s">
        <v>170</v>
      </c>
      <c r="P2" s="108" t="s">
        <v>171</v>
      </c>
    </row>
    <row r="3" spans="1:16">
      <c r="A3" s="25">
        <v>11</v>
      </c>
      <c r="B3" s="49">
        <v>5383.54</v>
      </c>
      <c r="C3" s="49">
        <v>720.57</v>
      </c>
      <c r="D3" s="100" t="s">
        <v>11</v>
      </c>
      <c r="E3" s="109">
        <v>13.38</v>
      </c>
      <c r="F3" s="110">
        <v>220.16</v>
      </c>
      <c r="G3" s="110">
        <v>4.09</v>
      </c>
      <c r="H3" s="110">
        <v>500.41</v>
      </c>
      <c r="I3" s="111">
        <v>9.3000000000000007</v>
      </c>
      <c r="J3" s="88">
        <v>5090.57</v>
      </c>
      <c r="K3" s="117">
        <v>700.7</v>
      </c>
      <c r="L3" s="63">
        <v>13.76</v>
      </c>
      <c r="M3" s="55">
        <v>234.57</v>
      </c>
      <c r="N3" s="55">
        <v>4.6100000000000003</v>
      </c>
      <c r="O3" s="55">
        <v>466.14</v>
      </c>
      <c r="P3" s="64">
        <v>9.16</v>
      </c>
    </row>
    <row r="4" spans="1:16">
      <c r="A4" s="25">
        <v>52</v>
      </c>
      <c r="B4" s="49">
        <v>2119.5300000000002</v>
      </c>
      <c r="C4" s="49">
        <v>209.7</v>
      </c>
      <c r="D4" s="100" t="s">
        <v>57</v>
      </c>
      <c r="E4" s="109">
        <v>9.89</v>
      </c>
      <c r="F4" s="110">
        <v>89.1</v>
      </c>
      <c r="G4" s="110">
        <v>4.2</v>
      </c>
      <c r="H4" s="110">
        <v>120.6</v>
      </c>
      <c r="I4" s="111">
        <v>5.69</v>
      </c>
      <c r="J4" s="88">
        <v>2100.5100000000002</v>
      </c>
      <c r="K4" s="117">
        <v>313.47000000000003</v>
      </c>
      <c r="L4" s="63">
        <v>14.92</v>
      </c>
      <c r="M4" s="55">
        <v>84.47</v>
      </c>
      <c r="N4" s="55">
        <v>4.0199999999999996</v>
      </c>
      <c r="O4" s="55">
        <v>229</v>
      </c>
      <c r="P4" s="64">
        <v>10.9</v>
      </c>
    </row>
    <row r="5" spans="1:16">
      <c r="A5" s="25">
        <v>53</v>
      </c>
      <c r="B5" s="49">
        <v>2298.8000000000002</v>
      </c>
      <c r="C5" s="49">
        <v>271.60000000000002</v>
      </c>
      <c r="D5" s="100" t="s">
        <v>172</v>
      </c>
      <c r="E5" s="109">
        <v>11.81</v>
      </c>
      <c r="F5" s="110">
        <v>76.7</v>
      </c>
      <c r="G5" s="110">
        <v>3.34</v>
      </c>
      <c r="H5" s="110">
        <v>194.9</v>
      </c>
      <c r="I5" s="111">
        <v>8.48</v>
      </c>
      <c r="J5" s="88">
        <v>1899.46</v>
      </c>
      <c r="K5" s="117">
        <v>177.8</v>
      </c>
      <c r="L5" s="63">
        <v>9.36</v>
      </c>
      <c r="M5" s="55">
        <v>53.2</v>
      </c>
      <c r="N5" s="55">
        <v>53.2</v>
      </c>
      <c r="O5" s="55">
        <v>124.6</v>
      </c>
      <c r="P5" s="64">
        <v>6.56</v>
      </c>
    </row>
    <row r="6" spans="1:16">
      <c r="A6" s="25">
        <v>54</v>
      </c>
      <c r="B6" s="49">
        <v>3567.93</v>
      </c>
      <c r="C6" s="49">
        <v>449.64</v>
      </c>
      <c r="D6" s="100" t="s">
        <v>61</v>
      </c>
      <c r="E6" s="109">
        <v>12.6</v>
      </c>
      <c r="F6" s="110">
        <v>120.84</v>
      </c>
      <c r="G6" s="110">
        <v>3.39</v>
      </c>
      <c r="H6" s="110">
        <v>328.8</v>
      </c>
      <c r="I6" s="111">
        <v>9.2200000000000006</v>
      </c>
      <c r="J6" s="88">
        <v>3155.59</v>
      </c>
      <c r="K6" s="117">
        <v>262.67</v>
      </c>
      <c r="L6" s="63">
        <v>8.32</v>
      </c>
      <c r="M6" s="55">
        <v>107.52</v>
      </c>
      <c r="N6" s="55">
        <v>3.41</v>
      </c>
      <c r="O6" s="55">
        <v>155.15</v>
      </c>
      <c r="P6" s="64">
        <v>4.92</v>
      </c>
    </row>
    <row r="7" spans="1:16">
      <c r="A7" s="25">
        <v>55</v>
      </c>
      <c r="B7" s="49">
        <v>6031.7</v>
      </c>
      <c r="C7" s="49">
        <v>573.52</v>
      </c>
      <c r="D7" s="100" t="s">
        <v>63</v>
      </c>
      <c r="E7" s="109">
        <v>9.51</v>
      </c>
      <c r="F7" s="110">
        <v>158.91999999999999</v>
      </c>
      <c r="G7" s="110">
        <v>2.63</v>
      </c>
      <c r="H7" s="110">
        <v>414.6</v>
      </c>
      <c r="I7" s="111">
        <v>6.87</v>
      </c>
      <c r="J7" s="88">
        <v>5265.06</v>
      </c>
      <c r="K7" s="117">
        <v>332.3</v>
      </c>
      <c r="L7" s="63">
        <v>6.31</v>
      </c>
      <c r="M7" s="55">
        <v>117.7</v>
      </c>
      <c r="N7" s="55">
        <v>2.2400000000000002</v>
      </c>
      <c r="O7" s="55">
        <v>214.6</v>
      </c>
      <c r="P7" s="64">
        <v>4.08</v>
      </c>
    </row>
    <row r="8" spans="1:16">
      <c r="A8" s="25">
        <v>58</v>
      </c>
      <c r="B8" s="49">
        <v>3656.16</v>
      </c>
      <c r="C8" s="49">
        <v>432.02</v>
      </c>
      <c r="D8" s="100" t="s">
        <v>67</v>
      </c>
      <c r="E8" s="109">
        <v>11.82</v>
      </c>
      <c r="F8" s="110">
        <v>123.99</v>
      </c>
      <c r="G8" s="110">
        <v>3.39</v>
      </c>
      <c r="H8" s="110">
        <v>308.04000000000002</v>
      </c>
      <c r="I8" s="111">
        <v>8.43</v>
      </c>
      <c r="J8" s="88">
        <v>2702.19</v>
      </c>
      <c r="K8" s="117">
        <v>292.68</v>
      </c>
      <c r="L8" s="63">
        <v>10.83</v>
      </c>
      <c r="M8" s="55">
        <v>85.83</v>
      </c>
      <c r="N8" s="55">
        <v>3.18</v>
      </c>
      <c r="O8" s="55">
        <v>206.85</v>
      </c>
      <c r="P8" s="64">
        <v>7.65</v>
      </c>
    </row>
    <row r="9" spans="1:16">
      <c r="A9" s="25">
        <v>59</v>
      </c>
      <c r="B9" s="49">
        <v>6909.62</v>
      </c>
      <c r="C9" s="49">
        <v>833.2</v>
      </c>
      <c r="D9" s="100" t="s">
        <v>69</v>
      </c>
      <c r="E9" s="109">
        <v>12.06</v>
      </c>
      <c r="F9" s="110">
        <v>347.95</v>
      </c>
      <c r="G9" s="110">
        <v>5.04</v>
      </c>
      <c r="H9" s="110">
        <v>485.25</v>
      </c>
      <c r="I9" s="111">
        <v>7.02</v>
      </c>
      <c r="J9" s="88">
        <v>5699.48</v>
      </c>
      <c r="K9" s="117">
        <v>707.47</v>
      </c>
      <c r="L9" s="63">
        <v>12.41</v>
      </c>
      <c r="M9" s="55">
        <v>207.05</v>
      </c>
      <c r="N9" s="55">
        <v>3.63</v>
      </c>
      <c r="O9" s="55">
        <v>500.42</v>
      </c>
      <c r="P9" s="64">
        <v>8.7799999999999994</v>
      </c>
    </row>
    <row r="10" spans="1:16">
      <c r="A10" s="25">
        <v>62</v>
      </c>
      <c r="B10" s="49">
        <v>2944.73</v>
      </c>
      <c r="C10" s="49">
        <v>456.2</v>
      </c>
      <c r="D10" s="100" t="s">
        <v>71</v>
      </c>
      <c r="E10" s="109">
        <v>15.49</v>
      </c>
      <c r="F10" s="110">
        <v>161.4</v>
      </c>
      <c r="G10" s="110">
        <v>5.48</v>
      </c>
      <c r="H10" s="110">
        <v>294.8</v>
      </c>
      <c r="I10" s="111">
        <v>10.01</v>
      </c>
      <c r="J10" s="88">
        <v>2967.1</v>
      </c>
      <c r="K10" s="117">
        <v>337.83</v>
      </c>
      <c r="L10" s="63">
        <v>11.39</v>
      </c>
      <c r="M10" s="55">
        <v>128.33000000000001</v>
      </c>
      <c r="N10" s="55">
        <v>4.33</v>
      </c>
      <c r="O10" s="55">
        <v>209.5</v>
      </c>
      <c r="P10" s="64">
        <v>7.06</v>
      </c>
    </row>
    <row r="11" spans="1:16">
      <c r="A11" s="25">
        <v>65</v>
      </c>
      <c r="B11" s="49">
        <v>4354.72</v>
      </c>
      <c r="C11" s="49">
        <v>351.64</v>
      </c>
      <c r="D11" s="100" t="s">
        <v>73</v>
      </c>
      <c r="E11" s="109">
        <v>8.07</v>
      </c>
      <c r="F11" s="110">
        <v>132.38999999999999</v>
      </c>
      <c r="G11" s="110">
        <v>3.04</v>
      </c>
      <c r="H11" s="110">
        <v>219.25</v>
      </c>
      <c r="I11" s="111">
        <v>5.03</v>
      </c>
      <c r="J11" s="88">
        <v>4246.92</v>
      </c>
      <c r="K11" s="117">
        <v>579.25</v>
      </c>
      <c r="L11" s="63">
        <v>13.64</v>
      </c>
      <c r="M11" s="55">
        <v>154.97</v>
      </c>
      <c r="N11" s="55">
        <v>3.65</v>
      </c>
      <c r="O11" s="55">
        <v>424.28</v>
      </c>
      <c r="P11" s="64">
        <v>9.99</v>
      </c>
    </row>
    <row r="12" spans="1:16">
      <c r="A12" s="25">
        <v>67</v>
      </c>
      <c r="B12" s="49">
        <v>5069.2299999999996</v>
      </c>
      <c r="C12" s="49">
        <v>541.35</v>
      </c>
      <c r="D12" s="100" t="s">
        <v>75</v>
      </c>
      <c r="E12" s="109">
        <v>10.68</v>
      </c>
      <c r="F12" s="110">
        <v>174</v>
      </c>
      <c r="G12" s="110">
        <v>3.43</v>
      </c>
      <c r="H12" s="110">
        <v>367.35</v>
      </c>
      <c r="I12" s="111">
        <v>7.25</v>
      </c>
      <c r="J12" s="88">
        <v>5526.81</v>
      </c>
      <c r="K12" s="117">
        <v>231.62</v>
      </c>
      <c r="L12" s="63">
        <v>4.1900000000000004</v>
      </c>
      <c r="M12" s="55">
        <v>111.5</v>
      </c>
      <c r="N12" s="55">
        <v>2.02</v>
      </c>
      <c r="O12" s="55">
        <v>120.12</v>
      </c>
      <c r="P12" s="64">
        <v>2.17</v>
      </c>
    </row>
    <row r="13" spans="1:16">
      <c r="A13" s="25">
        <v>69</v>
      </c>
      <c r="B13" s="49">
        <v>5023.24</v>
      </c>
      <c r="C13" s="49">
        <v>475.95</v>
      </c>
      <c r="D13" s="100" t="s">
        <v>77</v>
      </c>
      <c r="E13" s="109">
        <v>9.4700000000000006</v>
      </c>
      <c r="F13" s="110">
        <v>197.21</v>
      </c>
      <c r="G13" s="110">
        <v>3.93</v>
      </c>
      <c r="H13" s="110">
        <v>278.74</v>
      </c>
      <c r="I13" s="111">
        <v>5.55</v>
      </c>
      <c r="J13" s="88">
        <v>4186.55</v>
      </c>
      <c r="K13" s="117">
        <v>517.58000000000004</v>
      </c>
      <c r="L13" s="63">
        <v>12.36</v>
      </c>
      <c r="M13" s="55">
        <v>109.23</v>
      </c>
      <c r="N13" s="55">
        <v>2.61</v>
      </c>
      <c r="O13" s="55">
        <v>408.35</v>
      </c>
      <c r="P13" s="64">
        <v>9.75</v>
      </c>
    </row>
    <row r="14" spans="1:16">
      <c r="A14" s="25">
        <v>70</v>
      </c>
      <c r="B14" s="49">
        <v>2944.95</v>
      </c>
      <c r="C14" s="49">
        <v>385.75</v>
      </c>
      <c r="D14" s="100" t="s">
        <v>79</v>
      </c>
      <c r="E14" s="109">
        <v>13.1</v>
      </c>
      <c r="F14" s="110">
        <v>76.349999999999994</v>
      </c>
      <c r="G14" s="110">
        <v>2.59</v>
      </c>
      <c r="H14" s="110">
        <v>309.39999999999998</v>
      </c>
      <c r="I14" s="111">
        <v>10.51</v>
      </c>
      <c r="J14" s="88">
        <v>2473.9299999999998</v>
      </c>
      <c r="K14" s="117">
        <v>181.45</v>
      </c>
      <c r="L14" s="63">
        <v>7.33</v>
      </c>
      <c r="M14" s="55">
        <v>44.6</v>
      </c>
      <c r="N14" s="55">
        <v>1.8</v>
      </c>
      <c r="O14" s="55">
        <v>136.85</v>
      </c>
      <c r="P14" s="64">
        <v>5.53</v>
      </c>
    </row>
    <row r="15" spans="1:16">
      <c r="A15" s="25">
        <v>71</v>
      </c>
      <c r="B15" s="49">
        <v>3799.3</v>
      </c>
      <c r="C15" s="49">
        <v>381.5</v>
      </c>
      <c r="D15" s="100" t="s">
        <v>81</v>
      </c>
      <c r="E15" s="109">
        <v>10.039999999999999</v>
      </c>
      <c r="F15" s="110">
        <v>117</v>
      </c>
      <c r="G15" s="110">
        <v>3.08</v>
      </c>
      <c r="H15" s="110">
        <v>264.5</v>
      </c>
      <c r="I15" s="111">
        <v>6.96</v>
      </c>
      <c r="J15" s="88">
        <v>3256.49</v>
      </c>
      <c r="K15" s="117">
        <v>330.71</v>
      </c>
      <c r="L15" s="63">
        <v>10.16</v>
      </c>
      <c r="M15" s="55">
        <v>94.4</v>
      </c>
      <c r="N15" s="55">
        <v>2.9</v>
      </c>
      <c r="O15" s="55">
        <v>236.31</v>
      </c>
      <c r="P15" s="64">
        <v>7.26</v>
      </c>
    </row>
    <row r="16" spans="1:16">
      <c r="A16" s="25">
        <v>74</v>
      </c>
      <c r="B16" s="49">
        <v>1143.5999999999999</v>
      </c>
      <c r="C16" s="49">
        <v>206.2</v>
      </c>
      <c r="D16" s="100" t="s">
        <v>83</v>
      </c>
      <c r="E16" s="109">
        <v>18.03</v>
      </c>
      <c r="F16" s="110">
        <v>57.7</v>
      </c>
      <c r="G16" s="110">
        <v>5.05</v>
      </c>
      <c r="H16" s="110">
        <v>148.5</v>
      </c>
      <c r="I16" s="111">
        <v>12.99</v>
      </c>
      <c r="J16" s="88">
        <v>1098.81</v>
      </c>
      <c r="K16" s="117">
        <v>116.4</v>
      </c>
      <c r="L16" s="63">
        <v>10.59</v>
      </c>
      <c r="M16" s="55">
        <v>53.7</v>
      </c>
      <c r="N16" s="55">
        <v>4.8899999999999997</v>
      </c>
      <c r="O16" s="55">
        <v>62.7</v>
      </c>
      <c r="P16" s="64">
        <v>5.71</v>
      </c>
    </row>
    <row r="17" spans="1:16">
      <c r="A17" s="25">
        <v>75</v>
      </c>
      <c r="B17" s="49">
        <v>843</v>
      </c>
      <c r="C17" s="49">
        <v>56.5</v>
      </c>
      <c r="D17" s="101" t="s">
        <v>85</v>
      </c>
      <c r="E17" s="109">
        <v>6.7</v>
      </c>
      <c r="F17" s="110">
        <v>35</v>
      </c>
      <c r="G17" s="110">
        <v>4.1500000000000004</v>
      </c>
      <c r="H17" s="110">
        <v>21.5</v>
      </c>
      <c r="I17" s="111">
        <v>2.5499999999999998</v>
      </c>
      <c r="J17" s="88">
        <v>808</v>
      </c>
      <c r="K17" s="117">
        <v>151</v>
      </c>
      <c r="L17" s="63">
        <v>18.690000000000001</v>
      </c>
      <c r="M17" s="55">
        <v>15</v>
      </c>
      <c r="N17" s="55">
        <v>1.86</v>
      </c>
      <c r="O17" s="55">
        <v>136</v>
      </c>
      <c r="P17" s="64">
        <v>16.829999999999998</v>
      </c>
    </row>
    <row r="18" spans="1:16" s="98" customFormat="1" ht="15" thickBot="1">
      <c r="A18" s="42"/>
      <c r="B18" s="113">
        <f>SUM(B3:B17)</f>
        <v>56090.05</v>
      </c>
      <c r="C18" s="113">
        <f t="shared" ref="C18:O18" si="0">SUM(C3:C17)</f>
        <v>6345.34</v>
      </c>
      <c r="D18" s="114"/>
      <c r="E18" s="112">
        <f>C18*100/B18</f>
        <v>11.312772942794666</v>
      </c>
      <c r="F18" s="118">
        <f t="shared" si="0"/>
        <v>2088.7099999999996</v>
      </c>
      <c r="G18" s="118">
        <f>F18*100/B18</f>
        <v>3.7238511999900155</v>
      </c>
      <c r="H18" s="118">
        <f t="shared" si="0"/>
        <v>4256.6399999999994</v>
      </c>
      <c r="I18" s="119">
        <f>H18*100/B18</f>
        <v>7.5889395712786838</v>
      </c>
      <c r="J18" s="115">
        <f t="shared" si="0"/>
        <v>50477.469999999994</v>
      </c>
      <c r="K18" s="114">
        <f t="shared" si="0"/>
        <v>5232.9299999999994</v>
      </c>
      <c r="L18" s="120">
        <f>K18*100/J18</f>
        <v>10.366862681509197</v>
      </c>
      <c r="M18" s="96">
        <f t="shared" si="0"/>
        <v>1602.07</v>
      </c>
      <c r="N18" s="96">
        <f>M18*100/J18</f>
        <v>3.1738318105087284</v>
      </c>
      <c r="O18" s="96">
        <f t="shared" si="0"/>
        <v>3630.8699999999994</v>
      </c>
      <c r="P18" s="97">
        <f>O18*100/J18</f>
        <v>7.1930506818190372</v>
      </c>
    </row>
  </sheetData>
  <mergeCells count="2">
    <mergeCell ref="E1:I1"/>
    <mergeCell ref="L1:P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DPS0010 - sykefravær aggregert</vt:lpstr>
      <vt:lpstr>Barnehager</vt:lpstr>
      <vt:lpstr>Hjembaserte tjenester</vt:lpstr>
      <vt:lpstr>NAV-ansatte</vt:lpstr>
      <vt:lpstr>Barnevern</vt:lpstr>
      <vt:lpstr>Ark5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Report Engine</dc:creator>
  <cp:lastModifiedBy>Jan Kyvik</cp:lastModifiedBy>
  <dcterms:created xsi:type="dcterms:W3CDTF">2017-04-25T10:29:52Z</dcterms:created>
  <dcterms:modified xsi:type="dcterms:W3CDTF">2017-05-15T07:40:28Z</dcterms:modified>
</cp:coreProperties>
</file>