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ke1012\Desktop\"/>
    </mc:Choice>
  </mc:AlternateContent>
  <bookViews>
    <workbookView xWindow="0" yWindow="0" windowWidth="18870" windowHeight="7815" activeTab="1"/>
  </bookViews>
  <sheets>
    <sheet name="Sykefravær OK" sheetId="13" r:id="rId1"/>
    <sheet name="Barnehager 2016" sheetId="4" r:id="rId2"/>
    <sheet name="Hjembaserte tjenester 2016" sheetId="5" r:id="rId3"/>
    <sheet name="NAV-ansatte 2016" sheetId="7" r:id="rId4"/>
    <sheet name="Boliger 2016" sheetId="11" r:id="rId5"/>
  </sheets>
  <definedNames>
    <definedName name="_xlnm._FilterDatabase" localSheetId="0" hidden="1">'Sykefravær OK'!$A$3:$U$349</definedName>
  </definedNames>
  <calcPr calcId="152511" forceFullCalc="1"/>
</workbook>
</file>

<file path=xl/calcChain.xml><?xml version="1.0" encoding="utf-8"?>
<calcChain xmlns="http://schemas.openxmlformats.org/spreadsheetml/2006/main">
  <c r="Q274" i="13" l="1"/>
  <c r="V5" i="13"/>
  <c r="V6" i="13"/>
  <c r="V7" i="13"/>
  <c r="V8" i="13"/>
  <c r="V4" i="13"/>
  <c r="I232" i="13"/>
  <c r="J232" i="13"/>
  <c r="K232" i="13"/>
  <c r="U10" i="13"/>
  <c r="U11" i="13"/>
  <c r="U12" i="13"/>
  <c r="U13" i="13"/>
  <c r="U15" i="13"/>
  <c r="U16" i="13"/>
  <c r="U17" i="13"/>
  <c r="U18" i="13"/>
  <c r="U19" i="13"/>
  <c r="U21" i="13"/>
  <c r="U22" i="13"/>
  <c r="U23" i="13"/>
  <c r="U24" i="13"/>
  <c r="U25" i="13"/>
  <c r="U26" i="13"/>
  <c r="U28" i="13"/>
  <c r="U29" i="13"/>
  <c r="U30" i="13"/>
  <c r="U31" i="13"/>
  <c r="U33" i="13"/>
  <c r="U34" i="13"/>
  <c r="U35" i="13"/>
  <c r="U36" i="13"/>
  <c r="U37" i="13"/>
  <c r="U38" i="13"/>
  <c r="U39" i="13"/>
  <c r="U41" i="13"/>
  <c r="U42" i="13"/>
  <c r="U43" i="13"/>
  <c r="U44" i="13"/>
  <c r="U45" i="13"/>
  <c r="U46" i="13"/>
  <c r="U47" i="13"/>
  <c r="U49" i="13"/>
  <c r="U50" i="13"/>
  <c r="U51" i="13"/>
  <c r="U52" i="13"/>
  <c r="U53" i="13"/>
  <c r="U54" i="13"/>
  <c r="U55" i="13"/>
  <c r="U57" i="13"/>
  <c r="U58" i="13"/>
  <c r="U59" i="13"/>
  <c r="U60" i="13"/>
  <c r="U61" i="13"/>
  <c r="U62" i="13"/>
  <c r="U63" i="13"/>
  <c r="U65" i="13"/>
  <c r="U66" i="13"/>
  <c r="U67" i="13"/>
  <c r="U68" i="13"/>
  <c r="U69" i="13"/>
  <c r="U70" i="13"/>
  <c r="U71" i="13"/>
  <c r="U73" i="13"/>
  <c r="U74" i="13"/>
  <c r="U75" i="13"/>
  <c r="U76" i="13"/>
  <c r="U77" i="13"/>
  <c r="U78" i="13"/>
  <c r="U79" i="13"/>
  <c r="U81" i="13"/>
  <c r="U82" i="13"/>
  <c r="U83" i="13"/>
  <c r="U84" i="13"/>
  <c r="U85" i="13"/>
  <c r="U86" i="13"/>
  <c r="U87" i="13"/>
  <c r="U90" i="13"/>
  <c r="U91" i="13"/>
  <c r="U92" i="13"/>
  <c r="U93" i="13"/>
  <c r="U94" i="13"/>
  <c r="U95" i="13"/>
  <c r="U97" i="13"/>
  <c r="U98" i="13"/>
  <c r="U99" i="13"/>
  <c r="U100" i="13"/>
  <c r="U101" i="13"/>
  <c r="U102" i="13"/>
  <c r="U103" i="13"/>
  <c r="U105" i="13"/>
  <c r="U106" i="13"/>
  <c r="U107" i="13"/>
  <c r="U108" i="13"/>
  <c r="U109" i="13"/>
  <c r="U110" i="13"/>
  <c r="U111" i="13"/>
  <c r="U113" i="13"/>
  <c r="U114" i="13"/>
  <c r="U115" i="13"/>
  <c r="U116" i="13"/>
  <c r="U117" i="13"/>
  <c r="U118" i="13"/>
  <c r="U119" i="13"/>
  <c r="U121" i="13"/>
  <c r="U122" i="13"/>
  <c r="U123" i="13"/>
  <c r="U124" i="13"/>
  <c r="U125" i="13"/>
  <c r="U126" i="13"/>
  <c r="U127" i="13"/>
  <c r="U129" i="13"/>
  <c r="U130" i="13"/>
  <c r="U131" i="13"/>
  <c r="U132" i="13"/>
  <c r="U133" i="13"/>
  <c r="U134" i="13"/>
  <c r="U135" i="13"/>
  <c r="U137" i="13"/>
  <c r="U138" i="13"/>
  <c r="U139" i="13"/>
  <c r="U140" i="13"/>
  <c r="U141" i="13"/>
  <c r="U142" i="13"/>
  <c r="U143" i="13"/>
  <c r="U145" i="13"/>
  <c r="U146" i="13"/>
  <c r="U147" i="13"/>
  <c r="U148" i="13"/>
  <c r="U149" i="13"/>
  <c r="U150" i="13"/>
  <c r="U151" i="13"/>
  <c r="U153" i="13"/>
  <c r="U154" i="13"/>
  <c r="U155" i="13"/>
  <c r="U156" i="13"/>
  <c r="U157" i="13"/>
  <c r="U158" i="13"/>
  <c r="U160" i="13"/>
  <c r="U161" i="13"/>
  <c r="U162" i="13"/>
  <c r="U163" i="13"/>
  <c r="U164" i="13"/>
  <c r="U165" i="13"/>
  <c r="U166" i="13"/>
  <c r="U168" i="13"/>
  <c r="U169" i="13"/>
  <c r="U170" i="13"/>
  <c r="U171" i="13"/>
  <c r="U172" i="13"/>
  <c r="U173" i="13"/>
  <c r="U175" i="13"/>
  <c r="U176" i="13"/>
  <c r="U177" i="13"/>
  <c r="U178" i="13"/>
  <c r="U179" i="13"/>
  <c r="U180" i="13"/>
  <c r="U182" i="13"/>
  <c r="U183" i="13"/>
  <c r="U184" i="13"/>
  <c r="U185" i="13"/>
  <c r="U186" i="13"/>
  <c r="U188" i="13"/>
  <c r="U189" i="13"/>
  <c r="U190" i="13"/>
  <c r="U191" i="13"/>
  <c r="U192" i="13"/>
  <c r="U193" i="13"/>
  <c r="U195" i="13"/>
  <c r="U196" i="13"/>
  <c r="U197" i="13"/>
  <c r="U198" i="13"/>
  <c r="U199" i="13"/>
  <c r="U200" i="13"/>
  <c r="U201" i="13"/>
  <c r="U204" i="13"/>
  <c r="U205" i="13"/>
  <c r="U206" i="13"/>
  <c r="U207" i="13"/>
  <c r="U208" i="13"/>
  <c r="U210" i="13"/>
  <c r="U211" i="13"/>
  <c r="U212" i="13"/>
  <c r="U213" i="13"/>
  <c r="U214" i="13"/>
  <c r="U216" i="13"/>
  <c r="U217" i="13"/>
  <c r="U218" i="13"/>
  <c r="U219" i="13"/>
  <c r="U220" i="13"/>
  <c r="U222" i="13"/>
  <c r="U223" i="13"/>
  <c r="U224" i="13"/>
  <c r="U225" i="13"/>
  <c r="U227" i="13"/>
  <c r="U228" i="13"/>
  <c r="U229" i="13"/>
  <c r="U230" i="13"/>
  <c r="U231" i="13"/>
  <c r="U233" i="13"/>
  <c r="U234" i="13"/>
  <c r="U235" i="13"/>
  <c r="U236" i="13"/>
  <c r="U237" i="13"/>
  <c r="U239" i="13"/>
  <c r="U240" i="13"/>
  <c r="U241" i="13"/>
  <c r="U244" i="13"/>
  <c r="U245" i="13"/>
  <c r="U246" i="13"/>
  <c r="U247" i="13"/>
  <c r="U248" i="13"/>
  <c r="U249" i="13"/>
  <c r="U251" i="13"/>
  <c r="U252" i="13"/>
  <c r="U253" i="13"/>
  <c r="U254" i="13"/>
  <c r="U255" i="13"/>
  <c r="U257" i="13"/>
  <c r="U258" i="13"/>
  <c r="U259" i="13"/>
  <c r="U260" i="13"/>
  <c r="U261" i="13"/>
  <c r="U263" i="13"/>
  <c r="U264" i="13"/>
  <c r="U265" i="13"/>
  <c r="U266" i="13"/>
  <c r="U267" i="13"/>
  <c r="U269" i="13"/>
  <c r="U270" i="13"/>
  <c r="U271" i="13"/>
  <c r="U272" i="13"/>
  <c r="U273" i="13"/>
  <c r="U274" i="13"/>
  <c r="U276" i="13"/>
  <c r="U277" i="13"/>
  <c r="U278" i="13"/>
  <c r="U279" i="13"/>
  <c r="U282" i="13"/>
  <c r="U283" i="13"/>
  <c r="U284" i="13"/>
  <c r="U285" i="13"/>
  <c r="U286" i="13"/>
  <c r="U287" i="13"/>
  <c r="U289" i="13"/>
  <c r="U290" i="13"/>
  <c r="U291" i="13"/>
  <c r="U292" i="13"/>
  <c r="U293" i="13"/>
  <c r="U294" i="13"/>
  <c r="U295" i="13"/>
  <c r="U297" i="13"/>
  <c r="U298" i="13"/>
  <c r="U299" i="13"/>
  <c r="U300" i="13"/>
  <c r="U301" i="13"/>
  <c r="U303" i="13"/>
  <c r="U304" i="13"/>
  <c r="U305" i="13"/>
  <c r="U306" i="13"/>
  <c r="U307" i="13"/>
  <c r="U308" i="13"/>
  <c r="U309" i="13"/>
  <c r="U311" i="13"/>
  <c r="U312" i="13"/>
  <c r="U313" i="13"/>
  <c r="U314" i="13"/>
  <c r="U315" i="13"/>
  <c r="U316" i="13"/>
  <c r="U317" i="13"/>
  <c r="U319" i="13"/>
  <c r="U320" i="13"/>
  <c r="U321" i="13"/>
  <c r="U322" i="13"/>
  <c r="U323" i="13"/>
  <c r="U324" i="13"/>
  <c r="U325" i="13"/>
  <c r="U327" i="13"/>
  <c r="U328" i="13"/>
  <c r="U329" i="13"/>
  <c r="U330" i="13"/>
  <c r="U331" i="13"/>
  <c r="U332" i="13"/>
  <c r="U333" i="13"/>
  <c r="U335" i="13"/>
  <c r="U336" i="13"/>
  <c r="U337" i="13"/>
  <c r="U338" i="13"/>
  <c r="U339" i="13"/>
  <c r="U340" i="13"/>
  <c r="U341" i="13"/>
  <c r="U343" i="13"/>
  <c r="U344" i="13"/>
  <c r="U345" i="13"/>
  <c r="U346" i="13"/>
  <c r="U347" i="13"/>
  <c r="U348" i="13"/>
  <c r="S10" i="13"/>
  <c r="S11" i="13"/>
  <c r="S12" i="13"/>
  <c r="S13" i="13"/>
  <c r="S15" i="13"/>
  <c r="S16" i="13"/>
  <c r="S17" i="13"/>
  <c r="S18" i="13"/>
  <c r="S19" i="13"/>
  <c r="S21" i="13"/>
  <c r="S22" i="13"/>
  <c r="S23" i="13"/>
  <c r="S24" i="13"/>
  <c r="S25" i="13"/>
  <c r="S26" i="13"/>
  <c r="S28" i="13"/>
  <c r="S29" i="13"/>
  <c r="S30" i="13"/>
  <c r="S31" i="13"/>
  <c r="S33" i="13"/>
  <c r="S34" i="13"/>
  <c r="S35" i="13"/>
  <c r="S36" i="13"/>
  <c r="S37" i="13"/>
  <c r="S38" i="13"/>
  <c r="S39" i="13"/>
  <c r="S41" i="13"/>
  <c r="S42" i="13"/>
  <c r="S43" i="13"/>
  <c r="S44" i="13"/>
  <c r="S45" i="13"/>
  <c r="S46" i="13"/>
  <c r="S47" i="13"/>
  <c r="S49" i="13"/>
  <c r="S50" i="13"/>
  <c r="S51" i="13"/>
  <c r="S52" i="13"/>
  <c r="S53" i="13"/>
  <c r="S54" i="13"/>
  <c r="S55" i="13"/>
  <c r="S57" i="13"/>
  <c r="S58" i="13"/>
  <c r="S59" i="13"/>
  <c r="S60" i="13"/>
  <c r="S61" i="13"/>
  <c r="S62" i="13"/>
  <c r="S63" i="13"/>
  <c r="S65" i="13"/>
  <c r="S66" i="13"/>
  <c r="S67" i="13"/>
  <c r="S68" i="13"/>
  <c r="S69" i="13"/>
  <c r="S70" i="13"/>
  <c r="S71" i="13"/>
  <c r="S73" i="13"/>
  <c r="S74" i="13"/>
  <c r="S75" i="13"/>
  <c r="S76" i="13"/>
  <c r="S77" i="13"/>
  <c r="S78" i="13"/>
  <c r="S79" i="13"/>
  <c r="S81" i="13"/>
  <c r="S82" i="13"/>
  <c r="S83" i="13"/>
  <c r="S84" i="13"/>
  <c r="S85" i="13"/>
  <c r="S86" i="13"/>
  <c r="S87" i="13"/>
  <c r="S90" i="13"/>
  <c r="S91" i="13"/>
  <c r="S92" i="13"/>
  <c r="S93" i="13"/>
  <c r="S94" i="13"/>
  <c r="S95" i="13"/>
  <c r="S97" i="13"/>
  <c r="S98" i="13"/>
  <c r="S99" i="13"/>
  <c r="S100" i="13"/>
  <c r="S101" i="13"/>
  <c r="S102" i="13"/>
  <c r="S103" i="13"/>
  <c r="S105" i="13"/>
  <c r="S106" i="13"/>
  <c r="S107" i="13"/>
  <c r="S108" i="13"/>
  <c r="S109" i="13"/>
  <c r="S110" i="13"/>
  <c r="S111" i="13"/>
  <c r="S113" i="13"/>
  <c r="S114" i="13"/>
  <c r="S115" i="13"/>
  <c r="S116" i="13"/>
  <c r="S117" i="13"/>
  <c r="S118" i="13"/>
  <c r="S119" i="13"/>
  <c r="S121" i="13"/>
  <c r="S122" i="13"/>
  <c r="S123" i="13"/>
  <c r="S124" i="13"/>
  <c r="S125" i="13"/>
  <c r="S126" i="13"/>
  <c r="S127" i="13"/>
  <c r="S129" i="13"/>
  <c r="S130" i="13"/>
  <c r="S131" i="13"/>
  <c r="S132" i="13"/>
  <c r="S133" i="13"/>
  <c r="S134" i="13"/>
  <c r="S135" i="13"/>
  <c r="S137" i="13"/>
  <c r="S138" i="13"/>
  <c r="S139" i="13"/>
  <c r="S140" i="13"/>
  <c r="S141" i="13"/>
  <c r="S142" i="13"/>
  <c r="S143" i="13"/>
  <c r="S145" i="13"/>
  <c r="S146" i="13"/>
  <c r="S147" i="13"/>
  <c r="S148" i="13"/>
  <c r="S149" i="13"/>
  <c r="S150" i="13"/>
  <c r="S151" i="13"/>
  <c r="S153" i="13"/>
  <c r="S154" i="13"/>
  <c r="S155" i="13"/>
  <c r="S156" i="13"/>
  <c r="S157" i="13"/>
  <c r="S158" i="13"/>
  <c r="S160" i="13"/>
  <c r="S161" i="13"/>
  <c r="S162" i="13"/>
  <c r="S163" i="13"/>
  <c r="S164" i="13"/>
  <c r="S165" i="13"/>
  <c r="S166" i="13"/>
  <c r="S168" i="13"/>
  <c r="S169" i="13"/>
  <c r="S170" i="13"/>
  <c r="S171" i="13"/>
  <c r="S172" i="13"/>
  <c r="S173" i="13"/>
  <c r="S175" i="13"/>
  <c r="S176" i="13"/>
  <c r="S177" i="13"/>
  <c r="S178" i="13"/>
  <c r="S179" i="13"/>
  <c r="S180" i="13"/>
  <c r="S182" i="13"/>
  <c r="S183" i="13"/>
  <c r="S184" i="13"/>
  <c r="S185" i="13"/>
  <c r="S186" i="13"/>
  <c r="S188" i="13"/>
  <c r="S189" i="13"/>
  <c r="S190" i="13"/>
  <c r="S191" i="13"/>
  <c r="S192" i="13"/>
  <c r="S193" i="13"/>
  <c r="S195" i="13"/>
  <c r="S196" i="13"/>
  <c r="S197" i="13"/>
  <c r="S198" i="13"/>
  <c r="S199" i="13"/>
  <c r="S200" i="13"/>
  <c r="S201" i="13"/>
  <c r="S204" i="13"/>
  <c r="S205" i="13"/>
  <c r="S206" i="13"/>
  <c r="S207" i="13"/>
  <c r="S208" i="13"/>
  <c r="S210" i="13"/>
  <c r="S211" i="13"/>
  <c r="S212" i="13"/>
  <c r="S213" i="13"/>
  <c r="S214" i="13"/>
  <c r="S216" i="13"/>
  <c r="S217" i="13"/>
  <c r="S218" i="13"/>
  <c r="S219" i="13"/>
  <c r="S220" i="13"/>
  <c r="S222" i="13"/>
  <c r="S223" i="13"/>
  <c r="S224" i="13"/>
  <c r="S225" i="13"/>
  <c r="S227" i="13"/>
  <c r="S228" i="13"/>
  <c r="S229" i="13"/>
  <c r="S230" i="13"/>
  <c r="S231" i="13"/>
  <c r="S233" i="13"/>
  <c r="S234" i="13"/>
  <c r="S235" i="13"/>
  <c r="S236" i="13"/>
  <c r="S237" i="13"/>
  <c r="S239" i="13"/>
  <c r="S240" i="13"/>
  <c r="S241" i="13"/>
  <c r="S244" i="13"/>
  <c r="S245" i="13"/>
  <c r="S246" i="13"/>
  <c r="S247" i="13"/>
  <c r="S248" i="13"/>
  <c r="S249" i="13"/>
  <c r="S251" i="13"/>
  <c r="S252" i="13"/>
  <c r="S253" i="13"/>
  <c r="S254" i="13"/>
  <c r="S255" i="13"/>
  <c r="S257" i="13"/>
  <c r="S258" i="13"/>
  <c r="S259" i="13"/>
  <c r="S260" i="13"/>
  <c r="S261" i="13"/>
  <c r="S263" i="13"/>
  <c r="S264" i="13"/>
  <c r="S265" i="13"/>
  <c r="S266" i="13"/>
  <c r="S267" i="13"/>
  <c r="S269" i="13"/>
  <c r="S270" i="13"/>
  <c r="S271" i="13"/>
  <c r="S272" i="13"/>
  <c r="S273" i="13"/>
  <c r="S274" i="13"/>
  <c r="S276" i="13"/>
  <c r="S277" i="13"/>
  <c r="S278" i="13"/>
  <c r="S279" i="13"/>
  <c r="S282" i="13"/>
  <c r="S283" i="13"/>
  <c r="S284" i="13"/>
  <c r="S285" i="13"/>
  <c r="S286" i="13"/>
  <c r="S287" i="13"/>
  <c r="S289" i="13"/>
  <c r="S290" i="13"/>
  <c r="S291" i="13"/>
  <c r="S292" i="13"/>
  <c r="S293" i="13"/>
  <c r="S294" i="13"/>
  <c r="S295" i="13"/>
  <c r="S297" i="13"/>
  <c r="S298" i="13"/>
  <c r="S299" i="13"/>
  <c r="S300" i="13"/>
  <c r="S301" i="13"/>
  <c r="S303" i="13"/>
  <c r="S304" i="13"/>
  <c r="S305" i="13"/>
  <c r="S306" i="13"/>
  <c r="S307" i="13"/>
  <c r="S308" i="13"/>
  <c r="S309" i="13"/>
  <c r="S311" i="13"/>
  <c r="S312" i="13"/>
  <c r="S313" i="13"/>
  <c r="S314" i="13"/>
  <c r="S315" i="13"/>
  <c r="S316" i="13"/>
  <c r="S317" i="13"/>
  <c r="S319" i="13"/>
  <c r="S320" i="13"/>
  <c r="S321" i="13"/>
  <c r="S322" i="13"/>
  <c r="S323" i="13"/>
  <c r="S324" i="13"/>
  <c r="S325" i="13"/>
  <c r="S327" i="13"/>
  <c r="S328" i="13"/>
  <c r="S329" i="13"/>
  <c r="S330" i="13"/>
  <c r="S331" i="13"/>
  <c r="S332" i="13"/>
  <c r="S333" i="13"/>
  <c r="S335" i="13"/>
  <c r="S336" i="13"/>
  <c r="S337" i="13"/>
  <c r="S338" i="13"/>
  <c r="S339" i="13"/>
  <c r="S340" i="13"/>
  <c r="S341" i="13"/>
  <c r="S343" i="13"/>
  <c r="S344" i="13"/>
  <c r="S345" i="13"/>
  <c r="S346" i="13"/>
  <c r="S347" i="13"/>
  <c r="S348" i="13"/>
  <c r="Q10" i="13"/>
  <c r="Q11" i="13"/>
  <c r="Q12" i="13"/>
  <c r="Q13" i="13"/>
  <c r="V13" i="13" s="1"/>
  <c r="Q15" i="13"/>
  <c r="Q16" i="13"/>
  <c r="Q17" i="13"/>
  <c r="Q18" i="13"/>
  <c r="Q19" i="13"/>
  <c r="Q21" i="13"/>
  <c r="Q22" i="13"/>
  <c r="Q23" i="13"/>
  <c r="Q24" i="13"/>
  <c r="Q25" i="13"/>
  <c r="Q26" i="13"/>
  <c r="Q28" i="13"/>
  <c r="Q29" i="13"/>
  <c r="Q30" i="13"/>
  <c r="Q31" i="13"/>
  <c r="Q33" i="13"/>
  <c r="Q34" i="13"/>
  <c r="Q35" i="13"/>
  <c r="Q36" i="13"/>
  <c r="Q37" i="13"/>
  <c r="Q38" i="13"/>
  <c r="Q39" i="13"/>
  <c r="Q41" i="13"/>
  <c r="Q42" i="13"/>
  <c r="Q43" i="13"/>
  <c r="Q44" i="13"/>
  <c r="Q45" i="13"/>
  <c r="Q46" i="13"/>
  <c r="Q47" i="13"/>
  <c r="Q49" i="13"/>
  <c r="Q50" i="13"/>
  <c r="Q51" i="13"/>
  <c r="Q52" i="13"/>
  <c r="Q53" i="13"/>
  <c r="Q54" i="13"/>
  <c r="Q55" i="13"/>
  <c r="Q57" i="13"/>
  <c r="Q58" i="13"/>
  <c r="Q59" i="13"/>
  <c r="Q60" i="13"/>
  <c r="Q61" i="13"/>
  <c r="Q62" i="13"/>
  <c r="Q63" i="13"/>
  <c r="Q65" i="13"/>
  <c r="Q66" i="13"/>
  <c r="Q67" i="13"/>
  <c r="Q68" i="13"/>
  <c r="Q69" i="13"/>
  <c r="Q70" i="13"/>
  <c r="Q71" i="13"/>
  <c r="Q73" i="13"/>
  <c r="Q74" i="13"/>
  <c r="Q75" i="13"/>
  <c r="Q76" i="13"/>
  <c r="Q77" i="13"/>
  <c r="Q78" i="13"/>
  <c r="Q79" i="13"/>
  <c r="Q81" i="13"/>
  <c r="Q82" i="13"/>
  <c r="Q83" i="13"/>
  <c r="Q84" i="13"/>
  <c r="Q85" i="13"/>
  <c r="Q86" i="13"/>
  <c r="Q87" i="13"/>
  <c r="Q90" i="13"/>
  <c r="Q91" i="13"/>
  <c r="Q92" i="13"/>
  <c r="Q93" i="13"/>
  <c r="Q94" i="13"/>
  <c r="Q95" i="13"/>
  <c r="Q97" i="13"/>
  <c r="Q98" i="13"/>
  <c r="Q99" i="13"/>
  <c r="Q100" i="13"/>
  <c r="Q101" i="13"/>
  <c r="Q102" i="13"/>
  <c r="Q103" i="13"/>
  <c r="Q105" i="13"/>
  <c r="Q106" i="13"/>
  <c r="Q107" i="13"/>
  <c r="Q108" i="13"/>
  <c r="Q109" i="13"/>
  <c r="Q110" i="13"/>
  <c r="Q111" i="13"/>
  <c r="Q113" i="13"/>
  <c r="Q114" i="13"/>
  <c r="Q115" i="13"/>
  <c r="Q116" i="13"/>
  <c r="Q117" i="13"/>
  <c r="Q118" i="13"/>
  <c r="Q119" i="13"/>
  <c r="Q121" i="13"/>
  <c r="Q122" i="13"/>
  <c r="Q123" i="13"/>
  <c r="Q124" i="13"/>
  <c r="Q125" i="13"/>
  <c r="Q126" i="13"/>
  <c r="Q127" i="13"/>
  <c r="Q129" i="13"/>
  <c r="Q130" i="13"/>
  <c r="Q131" i="13"/>
  <c r="Q132" i="13"/>
  <c r="Q133" i="13"/>
  <c r="Q134" i="13"/>
  <c r="Q135" i="13"/>
  <c r="Q137" i="13"/>
  <c r="Q138" i="13"/>
  <c r="Q139" i="13"/>
  <c r="Q140" i="13"/>
  <c r="Q141" i="13"/>
  <c r="Q142" i="13"/>
  <c r="Q143" i="13"/>
  <c r="Q145" i="13"/>
  <c r="Q146" i="13"/>
  <c r="Q147" i="13"/>
  <c r="Q148" i="13"/>
  <c r="Q149" i="13"/>
  <c r="Q150" i="13"/>
  <c r="Q151" i="13"/>
  <c r="Q153" i="13"/>
  <c r="Q154" i="13"/>
  <c r="Q155" i="13"/>
  <c r="Q156" i="13"/>
  <c r="Q157" i="13"/>
  <c r="Q158" i="13"/>
  <c r="Q160" i="13"/>
  <c r="Q161" i="13"/>
  <c r="Q162" i="13"/>
  <c r="Q163" i="13"/>
  <c r="Q164" i="13"/>
  <c r="Q165" i="13"/>
  <c r="Q166" i="13"/>
  <c r="Q168" i="13"/>
  <c r="Q169" i="13"/>
  <c r="Q170" i="13"/>
  <c r="Q171" i="13"/>
  <c r="Q172" i="13"/>
  <c r="Q173" i="13"/>
  <c r="Q175" i="13"/>
  <c r="Q176" i="13"/>
  <c r="Q177" i="13"/>
  <c r="Q178" i="13"/>
  <c r="Q179" i="13"/>
  <c r="Q180" i="13"/>
  <c r="Q182" i="13"/>
  <c r="Q183" i="13"/>
  <c r="Q184" i="13"/>
  <c r="Q185" i="13"/>
  <c r="Q186" i="13"/>
  <c r="Q188" i="13"/>
  <c r="Q189" i="13"/>
  <c r="Q190" i="13"/>
  <c r="Q191" i="13"/>
  <c r="Q192" i="13"/>
  <c r="Q193" i="13"/>
  <c r="Q195" i="13"/>
  <c r="Q196" i="13"/>
  <c r="Q197" i="13"/>
  <c r="Q198" i="13"/>
  <c r="Q199" i="13"/>
  <c r="Q200" i="13"/>
  <c r="Q201" i="13"/>
  <c r="Q204" i="13"/>
  <c r="Q205" i="13"/>
  <c r="Q206" i="13"/>
  <c r="Q207" i="13"/>
  <c r="Q208" i="13"/>
  <c r="Q210" i="13"/>
  <c r="Q211" i="13"/>
  <c r="Q212" i="13"/>
  <c r="Q213" i="13"/>
  <c r="Q214" i="13"/>
  <c r="Q216" i="13"/>
  <c r="Q217" i="13"/>
  <c r="Q218" i="13"/>
  <c r="Q219" i="13"/>
  <c r="Q220" i="13"/>
  <c r="Q222" i="13"/>
  <c r="Q223" i="13"/>
  <c r="Q224" i="13"/>
  <c r="Q225" i="13"/>
  <c r="Q227" i="13"/>
  <c r="V227" i="13" s="1"/>
  <c r="Q228" i="13"/>
  <c r="V228" i="13" s="1"/>
  <c r="Q229" i="13"/>
  <c r="V229" i="13" s="1"/>
  <c r="Q230" i="13"/>
  <c r="V230" i="13" s="1"/>
  <c r="Q231" i="13"/>
  <c r="V231" i="13" s="1"/>
  <c r="Q233" i="13"/>
  <c r="Q234" i="13"/>
  <c r="Q235" i="13"/>
  <c r="Q236" i="13"/>
  <c r="Q237" i="13"/>
  <c r="Q239" i="13"/>
  <c r="V239" i="13" s="1"/>
  <c r="Q240" i="13"/>
  <c r="V240" i="13" s="1"/>
  <c r="Q241" i="13"/>
  <c r="V241" i="13" s="1"/>
  <c r="Q244" i="13"/>
  <c r="Q245" i="13"/>
  <c r="Q246" i="13"/>
  <c r="Q247" i="13"/>
  <c r="Q248" i="13"/>
  <c r="Q249" i="13"/>
  <c r="Q251" i="13"/>
  <c r="Q252" i="13"/>
  <c r="Q253" i="13"/>
  <c r="Q254" i="13"/>
  <c r="Q255" i="13"/>
  <c r="Q257" i="13"/>
  <c r="Q258" i="13"/>
  <c r="Q259" i="13"/>
  <c r="Q260" i="13"/>
  <c r="Q261" i="13"/>
  <c r="Q263" i="13"/>
  <c r="Q264" i="13"/>
  <c r="Q265" i="13"/>
  <c r="Q266" i="13"/>
  <c r="Q267" i="13"/>
  <c r="Q269" i="13"/>
  <c r="Q270" i="13"/>
  <c r="Q271" i="13"/>
  <c r="Q272" i="13"/>
  <c r="Q273" i="13"/>
  <c r="Q276" i="13"/>
  <c r="Q277" i="13"/>
  <c r="Q278" i="13"/>
  <c r="Q279" i="13"/>
  <c r="Q282" i="13"/>
  <c r="Q283" i="13"/>
  <c r="Q284" i="13"/>
  <c r="Q285" i="13"/>
  <c r="Q286" i="13"/>
  <c r="Q287" i="13"/>
  <c r="Q289" i="13"/>
  <c r="Q290" i="13"/>
  <c r="Q291" i="13"/>
  <c r="Q292" i="13"/>
  <c r="Q293" i="13"/>
  <c r="Q294" i="13"/>
  <c r="Q295" i="13"/>
  <c r="Q297" i="13"/>
  <c r="Q298" i="13"/>
  <c r="Q299" i="13"/>
  <c r="Q300" i="13"/>
  <c r="Q301" i="13"/>
  <c r="Q303" i="13"/>
  <c r="Q304" i="13"/>
  <c r="Q305" i="13"/>
  <c r="Q306" i="13"/>
  <c r="Q307" i="13"/>
  <c r="Q308" i="13"/>
  <c r="Q309" i="13"/>
  <c r="Q311" i="13"/>
  <c r="Q312" i="13"/>
  <c r="Q313" i="13"/>
  <c r="Q314" i="13"/>
  <c r="Q315" i="13"/>
  <c r="Q316" i="13"/>
  <c r="Q317" i="13"/>
  <c r="Q319" i="13"/>
  <c r="Q320" i="13"/>
  <c r="Q321" i="13"/>
  <c r="Q322" i="13"/>
  <c r="Q323" i="13"/>
  <c r="Q324" i="13"/>
  <c r="Q325" i="13"/>
  <c r="Q327" i="13"/>
  <c r="Q328" i="13"/>
  <c r="Q329" i="13"/>
  <c r="Q330" i="13"/>
  <c r="Q331" i="13"/>
  <c r="Q332" i="13"/>
  <c r="Q333" i="13"/>
  <c r="Q335" i="13"/>
  <c r="Q336" i="13"/>
  <c r="Q337" i="13"/>
  <c r="Q338" i="13"/>
  <c r="Q339" i="13"/>
  <c r="Q340" i="13"/>
  <c r="Q341" i="13"/>
  <c r="Q343" i="13"/>
  <c r="Q344" i="13"/>
  <c r="Q345" i="13"/>
  <c r="Q346" i="13"/>
  <c r="Q347" i="13"/>
  <c r="Q348" i="13"/>
  <c r="K10" i="13"/>
  <c r="K11" i="13"/>
  <c r="K12" i="13"/>
  <c r="K15" i="13"/>
  <c r="K16" i="13"/>
  <c r="K17" i="13"/>
  <c r="K18" i="13"/>
  <c r="K19" i="13"/>
  <c r="K21" i="13"/>
  <c r="K22" i="13"/>
  <c r="K23" i="13"/>
  <c r="K24" i="13"/>
  <c r="K25" i="13"/>
  <c r="K26" i="13"/>
  <c r="K28" i="13"/>
  <c r="K29" i="13"/>
  <c r="K30" i="13"/>
  <c r="K31" i="13"/>
  <c r="K33" i="13"/>
  <c r="K34" i="13"/>
  <c r="K35" i="13"/>
  <c r="K36" i="13"/>
  <c r="K37" i="13"/>
  <c r="K38" i="13"/>
  <c r="K39" i="13"/>
  <c r="K41" i="13"/>
  <c r="K42" i="13"/>
  <c r="K43" i="13"/>
  <c r="K44" i="13"/>
  <c r="K45" i="13"/>
  <c r="K46" i="13"/>
  <c r="K47" i="13"/>
  <c r="K49" i="13"/>
  <c r="K50" i="13"/>
  <c r="K51" i="13"/>
  <c r="K52" i="13"/>
  <c r="K53" i="13"/>
  <c r="K54" i="13"/>
  <c r="K55" i="13"/>
  <c r="K57" i="13"/>
  <c r="K58" i="13"/>
  <c r="K59" i="13"/>
  <c r="K60" i="13"/>
  <c r="K61" i="13"/>
  <c r="K62" i="13"/>
  <c r="K63" i="13"/>
  <c r="K65" i="13"/>
  <c r="K66" i="13"/>
  <c r="K67" i="13"/>
  <c r="K68" i="13"/>
  <c r="K69" i="13"/>
  <c r="K70" i="13"/>
  <c r="K71" i="13"/>
  <c r="K73" i="13"/>
  <c r="K74" i="13"/>
  <c r="K75" i="13"/>
  <c r="K76" i="13"/>
  <c r="K77" i="13"/>
  <c r="K78" i="13"/>
  <c r="K79" i="13"/>
  <c r="K81" i="13"/>
  <c r="K82" i="13"/>
  <c r="K83" i="13"/>
  <c r="K84" i="13"/>
  <c r="K85" i="13"/>
  <c r="K86" i="13"/>
  <c r="K87" i="13"/>
  <c r="K89" i="13"/>
  <c r="K90" i="13"/>
  <c r="K91" i="13"/>
  <c r="K92" i="13"/>
  <c r="K93" i="13"/>
  <c r="K94" i="13"/>
  <c r="K95" i="13"/>
  <c r="K97" i="13"/>
  <c r="K98" i="13"/>
  <c r="K99" i="13"/>
  <c r="K100" i="13"/>
  <c r="K101" i="13"/>
  <c r="K102" i="13"/>
  <c r="K103" i="13"/>
  <c r="K105" i="13"/>
  <c r="K106" i="13"/>
  <c r="K107" i="13"/>
  <c r="K108" i="13"/>
  <c r="K109" i="13"/>
  <c r="K110" i="13"/>
  <c r="K111" i="13"/>
  <c r="K113" i="13"/>
  <c r="K114" i="13"/>
  <c r="K115" i="13"/>
  <c r="K116" i="13"/>
  <c r="K117" i="13"/>
  <c r="K118" i="13"/>
  <c r="K119" i="13"/>
  <c r="K121" i="13"/>
  <c r="K122" i="13"/>
  <c r="K123" i="13"/>
  <c r="K124" i="13"/>
  <c r="K125" i="13"/>
  <c r="K126" i="13"/>
  <c r="K127" i="13"/>
  <c r="K129" i="13"/>
  <c r="K130" i="13"/>
  <c r="K131" i="13"/>
  <c r="K132" i="13"/>
  <c r="K133" i="13"/>
  <c r="K134" i="13"/>
  <c r="K135" i="13"/>
  <c r="K137" i="13"/>
  <c r="K138" i="13"/>
  <c r="K139" i="13"/>
  <c r="K140" i="13"/>
  <c r="K141" i="13"/>
  <c r="K142" i="13"/>
  <c r="K143" i="13"/>
  <c r="K145" i="13"/>
  <c r="K146" i="13"/>
  <c r="K147" i="13"/>
  <c r="K148" i="13"/>
  <c r="K149" i="13"/>
  <c r="K150" i="13"/>
  <c r="K151" i="13"/>
  <c r="K153" i="13"/>
  <c r="K154" i="13"/>
  <c r="K155" i="13"/>
  <c r="K156" i="13"/>
  <c r="K157" i="13"/>
  <c r="K160" i="13"/>
  <c r="K161" i="13"/>
  <c r="K162" i="13"/>
  <c r="K163" i="13"/>
  <c r="K164" i="13"/>
  <c r="K165" i="13"/>
  <c r="K166" i="13"/>
  <c r="K168" i="13"/>
  <c r="K169" i="13"/>
  <c r="K170" i="13"/>
  <c r="K171" i="13"/>
  <c r="K172" i="13"/>
  <c r="K173" i="13"/>
  <c r="K175" i="13"/>
  <c r="K176" i="13"/>
  <c r="K177" i="13"/>
  <c r="K178" i="13"/>
  <c r="K179" i="13"/>
  <c r="K182" i="13"/>
  <c r="K183" i="13"/>
  <c r="K184" i="13"/>
  <c r="K185" i="13"/>
  <c r="K186" i="13"/>
  <c r="K188" i="13"/>
  <c r="K189" i="13"/>
  <c r="K190" i="13"/>
  <c r="K191" i="13"/>
  <c r="K192" i="13"/>
  <c r="K193" i="13"/>
  <c r="K195" i="13"/>
  <c r="K196" i="13"/>
  <c r="K197" i="13"/>
  <c r="K198" i="13"/>
  <c r="K199" i="13"/>
  <c r="K200" i="13"/>
  <c r="K203" i="13"/>
  <c r="K204" i="13"/>
  <c r="K205" i="13"/>
  <c r="K206" i="13"/>
  <c r="K207" i="13"/>
  <c r="K208" i="13"/>
  <c r="K210" i="13"/>
  <c r="K211" i="13"/>
  <c r="K212" i="13"/>
  <c r="K213" i="13"/>
  <c r="K214" i="13"/>
  <c r="K216" i="13"/>
  <c r="K217" i="13"/>
  <c r="K218" i="13"/>
  <c r="K219" i="13"/>
  <c r="K220" i="13"/>
  <c r="K222" i="13"/>
  <c r="K223" i="13"/>
  <c r="K224" i="13"/>
  <c r="K225" i="13"/>
  <c r="K233" i="13"/>
  <c r="K234" i="13"/>
  <c r="K235" i="13"/>
  <c r="K236" i="13"/>
  <c r="K237" i="13"/>
  <c r="K244" i="13"/>
  <c r="K245" i="13"/>
  <c r="K246" i="13"/>
  <c r="K247" i="13"/>
  <c r="K248" i="13"/>
  <c r="K249" i="13"/>
  <c r="K251" i="13"/>
  <c r="K252" i="13"/>
  <c r="K253" i="13"/>
  <c r="K254" i="13"/>
  <c r="K255" i="13"/>
  <c r="K257" i="13"/>
  <c r="K258" i="13"/>
  <c r="K259" i="13"/>
  <c r="K260" i="13"/>
  <c r="K261" i="13"/>
  <c r="K263" i="13"/>
  <c r="K264" i="13"/>
  <c r="K265" i="13"/>
  <c r="K266" i="13"/>
  <c r="K267" i="13"/>
  <c r="K269" i="13"/>
  <c r="K270" i="13"/>
  <c r="K271" i="13"/>
  <c r="K272" i="13"/>
  <c r="K273" i="13"/>
  <c r="K276" i="13"/>
  <c r="K277" i="13"/>
  <c r="K278" i="13"/>
  <c r="K279" i="13"/>
  <c r="K280" i="13"/>
  <c r="K282" i="13"/>
  <c r="K283" i="13"/>
  <c r="K284" i="13"/>
  <c r="K285" i="13"/>
  <c r="K286" i="13"/>
  <c r="K289" i="13"/>
  <c r="K290" i="13"/>
  <c r="K291" i="13"/>
  <c r="K292" i="13"/>
  <c r="K293" i="13"/>
  <c r="K294" i="13"/>
  <c r="K295" i="13"/>
  <c r="K297" i="13"/>
  <c r="K298" i="13"/>
  <c r="K299" i="13"/>
  <c r="K300" i="13"/>
  <c r="K301" i="13"/>
  <c r="K303" i="13"/>
  <c r="K304" i="13"/>
  <c r="K305" i="13"/>
  <c r="K306" i="13"/>
  <c r="K307" i="13"/>
  <c r="K308" i="13"/>
  <c r="K309" i="13"/>
  <c r="K311" i="13"/>
  <c r="K312" i="13"/>
  <c r="K313" i="13"/>
  <c r="K314" i="13"/>
  <c r="K315" i="13"/>
  <c r="K316" i="13"/>
  <c r="K317" i="13"/>
  <c r="K319" i="13"/>
  <c r="K320" i="13"/>
  <c r="K321" i="13"/>
  <c r="K322" i="13"/>
  <c r="K323" i="13"/>
  <c r="K324" i="13"/>
  <c r="K325" i="13"/>
  <c r="K327" i="13"/>
  <c r="K328" i="13"/>
  <c r="K329" i="13"/>
  <c r="K330" i="13"/>
  <c r="K331" i="13"/>
  <c r="K332" i="13"/>
  <c r="K333" i="13"/>
  <c r="K335" i="13"/>
  <c r="K336" i="13"/>
  <c r="K337" i="13"/>
  <c r="K338" i="13"/>
  <c r="K339" i="13"/>
  <c r="K340" i="13"/>
  <c r="K341" i="13"/>
  <c r="K343" i="13"/>
  <c r="K344" i="13"/>
  <c r="K345" i="13"/>
  <c r="K346" i="13"/>
  <c r="K347" i="13"/>
  <c r="K348" i="13"/>
  <c r="I10" i="13"/>
  <c r="I11" i="13"/>
  <c r="I12" i="13"/>
  <c r="I15" i="13"/>
  <c r="I16" i="13"/>
  <c r="I17" i="13"/>
  <c r="I18" i="13"/>
  <c r="I19" i="13"/>
  <c r="I21" i="13"/>
  <c r="I22" i="13"/>
  <c r="I23" i="13"/>
  <c r="I24" i="13"/>
  <c r="I25" i="13"/>
  <c r="I26" i="13"/>
  <c r="I28" i="13"/>
  <c r="I29" i="13"/>
  <c r="I30" i="13"/>
  <c r="I31" i="13"/>
  <c r="I33" i="13"/>
  <c r="I34" i="13"/>
  <c r="I35" i="13"/>
  <c r="I36" i="13"/>
  <c r="I37" i="13"/>
  <c r="I38" i="13"/>
  <c r="I39" i="13"/>
  <c r="I41" i="13"/>
  <c r="I42" i="13"/>
  <c r="I43" i="13"/>
  <c r="I44" i="13"/>
  <c r="I45" i="13"/>
  <c r="I46" i="13"/>
  <c r="I47" i="13"/>
  <c r="I49" i="13"/>
  <c r="I50" i="13"/>
  <c r="I51" i="13"/>
  <c r="I52" i="13"/>
  <c r="I53" i="13"/>
  <c r="I54" i="13"/>
  <c r="I55" i="13"/>
  <c r="I57" i="13"/>
  <c r="I58" i="13"/>
  <c r="I59" i="13"/>
  <c r="I60" i="13"/>
  <c r="I61" i="13"/>
  <c r="I62" i="13"/>
  <c r="I63" i="13"/>
  <c r="I65" i="13"/>
  <c r="I66" i="13"/>
  <c r="I67" i="13"/>
  <c r="I68" i="13"/>
  <c r="I69" i="13"/>
  <c r="I70" i="13"/>
  <c r="I71" i="13"/>
  <c r="I73" i="13"/>
  <c r="I74" i="13"/>
  <c r="I75" i="13"/>
  <c r="I76" i="13"/>
  <c r="I77" i="13"/>
  <c r="I78" i="13"/>
  <c r="I79" i="13"/>
  <c r="I81" i="13"/>
  <c r="I82" i="13"/>
  <c r="I83" i="13"/>
  <c r="I84" i="13"/>
  <c r="I85" i="13"/>
  <c r="I86" i="13"/>
  <c r="I87" i="13"/>
  <c r="I89" i="13"/>
  <c r="I90" i="13"/>
  <c r="I91" i="13"/>
  <c r="I92" i="13"/>
  <c r="I93" i="13"/>
  <c r="I94" i="13"/>
  <c r="I95" i="13"/>
  <c r="I97" i="13"/>
  <c r="I98" i="13"/>
  <c r="I99" i="13"/>
  <c r="I100" i="13"/>
  <c r="I101" i="13"/>
  <c r="I102" i="13"/>
  <c r="I103" i="13"/>
  <c r="I105" i="13"/>
  <c r="I106" i="13"/>
  <c r="I107" i="13"/>
  <c r="I108" i="13"/>
  <c r="I109" i="13"/>
  <c r="I110" i="13"/>
  <c r="I111" i="13"/>
  <c r="I113" i="13"/>
  <c r="I114" i="13"/>
  <c r="I115" i="13"/>
  <c r="I116" i="13"/>
  <c r="I117" i="13"/>
  <c r="I118" i="13"/>
  <c r="I119" i="13"/>
  <c r="I121" i="13"/>
  <c r="I122" i="13"/>
  <c r="I123" i="13"/>
  <c r="I124" i="13"/>
  <c r="I125" i="13"/>
  <c r="I126" i="13"/>
  <c r="I127" i="13"/>
  <c r="I129" i="13"/>
  <c r="I130" i="13"/>
  <c r="I131" i="13"/>
  <c r="I132" i="13"/>
  <c r="I133" i="13"/>
  <c r="I134" i="13"/>
  <c r="I135" i="13"/>
  <c r="I137" i="13"/>
  <c r="I138" i="13"/>
  <c r="I139" i="13"/>
  <c r="I140" i="13"/>
  <c r="I141" i="13"/>
  <c r="I142" i="13"/>
  <c r="I143" i="13"/>
  <c r="I145" i="13"/>
  <c r="I146" i="13"/>
  <c r="I147" i="13"/>
  <c r="I148" i="13"/>
  <c r="I149" i="13"/>
  <c r="I150" i="13"/>
  <c r="I151" i="13"/>
  <c r="I153" i="13"/>
  <c r="I154" i="13"/>
  <c r="I155" i="13"/>
  <c r="I156" i="13"/>
  <c r="I157" i="13"/>
  <c r="I160" i="13"/>
  <c r="I161" i="13"/>
  <c r="I162" i="13"/>
  <c r="I163" i="13"/>
  <c r="I164" i="13"/>
  <c r="I165" i="13"/>
  <c r="I166" i="13"/>
  <c r="I168" i="13"/>
  <c r="I169" i="13"/>
  <c r="I170" i="13"/>
  <c r="I171" i="13"/>
  <c r="I172" i="13"/>
  <c r="I173" i="13"/>
  <c r="I175" i="13"/>
  <c r="I176" i="13"/>
  <c r="I177" i="13"/>
  <c r="I178" i="13"/>
  <c r="I179" i="13"/>
  <c r="I182" i="13"/>
  <c r="I183" i="13"/>
  <c r="I184" i="13"/>
  <c r="I185" i="13"/>
  <c r="I186" i="13"/>
  <c r="I188" i="13"/>
  <c r="I189" i="13"/>
  <c r="I190" i="13"/>
  <c r="I191" i="13"/>
  <c r="I192" i="13"/>
  <c r="I193" i="13"/>
  <c r="I195" i="13"/>
  <c r="I196" i="13"/>
  <c r="I197" i="13"/>
  <c r="I198" i="13"/>
  <c r="I199" i="13"/>
  <c r="I200" i="13"/>
  <c r="I203" i="13"/>
  <c r="I204" i="13"/>
  <c r="I205" i="13"/>
  <c r="I206" i="13"/>
  <c r="I207" i="13"/>
  <c r="I208" i="13"/>
  <c r="I210" i="13"/>
  <c r="I211" i="13"/>
  <c r="I212" i="13"/>
  <c r="I213" i="13"/>
  <c r="I214" i="13"/>
  <c r="I216" i="13"/>
  <c r="I217" i="13"/>
  <c r="I218" i="13"/>
  <c r="I219" i="13"/>
  <c r="I220" i="13"/>
  <c r="I222" i="13"/>
  <c r="I223" i="13"/>
  <c r="I224" i="13"/>
  <c r="I225" i="13"/>
  <c r="I233" i="13"/>
  <c r="I234" i="13"/>
  <c r="I235" i="13"/>
  <c r="I236" i="13"/>
  <c r="I237" i="13"/>
  <c r="I244" i="13"/>
  <c r="I245" i="13"/>
  <c r="I246" i="13"/>
  <c r="I247" i="13"/>
  <c r="I248" i="13"/>
  <c r="I249" i="13"/>
  <c r="I251" i="13"/>
  <c r="I252" i="13"/>
  <c r="I253" i="13"/>
  <c r="I254" i="13"/>
  <c r="I255" i="13"/>
  <c r="I257" i="13"/>
  <c r="I258" i="13"/>
  <c r="I259" i="13"/>
  <c r="I260" i="13"/>
  <c r="I261" i="13"/>
  <c r="I263" i="13"/>
  <c r="I264" i="13"/>
  <c r="I265" i="13"/>
  <c r="I266" i="13"/>
  <c r="I267" i="13"/>
  <c r="I269" i="13"/>
  <c r="I270" i="13"/>
  <c r="I271" i="13"/>
  <c r="I272" i="13"/>
  <c r="I273" i="13"/>
  <c r="I276" i="13"/>
  <c r="I277" i="13"/>
  <c r="I278" i="13"/>
  <c r="I279" i="13"/>
  <c r="I280" i="13"/>
  <c r="I282" i="13"/>
  <c r="I283" i="13"/>
  <c r="I284" i="13"/>
  <c r="I285" i="13"/>
  <c r="I286" i="13"/>
  <c r="I289" i="13"/>
  <c r="I290" i="13"/>
  <c r="I291" i="13"/>
  <c r="I292" i="13"/>
  <c r="I293" i="13"/>
  <c r="I294" i="13"/>
  <c r="I295" i="13"/>
  <c r="I297" i="13"/>
  <c r="I298" i="13"/>
  <c r="I299" i="13"/>
  <c r="I300" i="13"/>
  <c r="I301" i="13"/>
  <c r="I303" i="13"/>
  <c r="I304" i="13"/>
  <c r="I305" i="13"/>
  <c r="I306" i="13"/>
  <c r="I307" i="13"/>
  <c r="I308" i="13"/>
  <c r="I309" i="13"/>
  <c r="I311" i="13"/>
  <c r="I312" i="13"/>
  <c r="I313" i="13"/>
  <c r="I314" i="13"/>
  <c r="I315" i="13"/>
  <c r="I316" i="13"/>
  <c r="I317" i="13"/>
  <c r="I319" i="13"/>
  <c r="I320" i="13"/>
  <c r="I321" i="13"/>
  <c r="I322" i="13"/>
  <c r="I323" i="13"/>
  <c r="I324" i="13"/>
  <c r="I325" i="13"/>
  <c r="I327" i="13"/>
  <c r="I328" i="13"/>
  <c r="I329" i="13"/>
  <c r="I330" i="13"/>
  <c r="I331" i="13"/>
  <c r="I332" i="13"/>
  <c r="I333" i="13"/>
  <c r="I335" i="13"/>
  <c r="I336" i="13"/>
  <c r="I337" i="13"/>
  <c r="I338" i="13"/>
  <c r="I339" i="13"/>
  <c r="I340" i="13"/>
  <c r="I341" i="13"/>
  <c r="I343" i="13"/>
  <c r="I344" i="13"/>
  <c r="I345" i="13"/>
  <c r="I346" i="13"/>
  <c r="I347" i="13"/>
  <c r="I348" i="13"/>
  <c r="G10" i="13"/>
  <c r="G11" i="13"/>
  <c r="G12" i="13"/>
  <c r="G15" i="13"/>
  <c r="G16" i="13"/>
  <c r="G17" i="13"/>
  <c r="G18" i="13"/>
  <c r="G19" i="13"/>
  <c r="G21" i="13"/>
  <c r="G22" i="13"/>
  <c r="G23" i="13"/>
  <c r="G24" i="13"/>
  <c r="G25" i="13"/>
  <c r="G26" i="13"/>
  <c r="G28" i="13"/>
  <c r="G29" i="13"/>
  <c r="G30" i="13"/>
  <c r="G31" i="13"/>
  <c r="G33" i="13"/>
  <c r="G34" i="13"/>
  <c r="G35" i="13"/>
  <c r="G36" i="13"/>
  <c r="G37" i="13"/>
  <c r="G38" i="13"/>
  <c r="G39" i="13"/>
  <c r="G41" i="13"/>
  <c r="G42" i="13"/>
  <c r="G43" i="13"/>
  <c r="G44" i="13"/>
  <c r="G45" i="13"/>
  <c r="G46" i="13"/>
  <c r="G47" i="13"/>
  <c r="G49" i="13"/>
  <c r="G50" i="13"/>
  <c r="G51" i="13"/>
  <c r="G52" i="13"/>
  <c r="G53" i="13"/>
  <c r="G54" i="13"/>
  <c r="G55" i="13"/>
  <c r="G57" i="13"/>
  <c r="G58" i="13"/>
  <c r="G59" i="13"/>
  <c r="G60" i="13"/>
  <c r="G61" i="13"/>
  <c r="G62" i="13"/>
  <c r="G63" i="13"/>
  <c r="G65" i="13"/>
  <c r="G66" i="13"/>
  <c r="G67" i="13"/>
  <c r="G68" i="13"/>
  <c r="G69" i="13"/>
  <c r="G70" i="13"/>
  <c r="G71" i="13"/>
  <c r="G73" i="13"/>
  <c r="G74" i="13"/>
  <c r="G75" i="13"/>
  <c r="G76" i="13"/>
  <c r="G77" i="13"/>
  <c r="G78" i="13"/>
  <c r="G79" i="13"/>
  <c r="G81" i="13"/>
  <c r="G82" i="13"/>
  <c r="G83" i="13"/>
  <c r="G84" i="13"/>
  <c r="G85" i="13"/>
  <c r="G86" i="13"/>
  <c r="G87" i="13"/>
  <c r="G89" i="13"/>
  <c r="G90" i="13"/>
  <c r="G91" i="13"/>
  <c r="G92" i="13"/>
  <c r="G93" i="13"/>
  <c r="G94" i="13"/>
  <c r="G95" i="13"/>
  <c r="G97" i="13"/>
  <c r="G98" i="13"/>
  <c r="G99" i="13"/>
  <c r="G100" i="13"/>
  <c r="G101" i="13"/>
  <c r="G102" i="13"/>
  <c r="G103" i="13"/>
  <c r="G105" i="13"/>
  <c r="G106" i="13"/>
  <c r="G107" i="13"/>
  <c r="G108" i="13"/>
  <c r="G109" i="13"/>
  <c r="G110" i="13"/>
  <c r="G111" i="13"/>
  <c r="G113" i="13"/>
  <c r="G114" i="13"/>
  <c r="G115" i="13"/>
  <c r="G116" i="13"/>
  <c r="G117" i="13"/>
  <c r="G118" i="13"/>
  <c r="G119" i="13"/>
  <c r="G121" i="13"/>
  <c r="G122" i="13"/>
  <c r="G123" i="13"/>
  <c r="G124" i="13"/>
  <c r="G125" i="13"/>
  <c r="G126" i="13"/>
  <c r="G127" i="13"/>
  <c r="G129" i="13"/>
  <c r="G130" i="13"/>
  <c r="G131" i="13"/>
  <c r="G132" i="13"/>
  <c r="G133" i="13"/>
  <c r="G134" i="13"/>
  <c r="G135" i="13"/>
  <c r="G137" i="13"/>
  <c r="G138" i="13"/>
  <c r="G139" i="13"/>
  <c r="G140" i="13"/>
  <c r="G141" i="13"/>
  <c r="G142" i="13"/>
  <c r="G143" i="13"/>
  <c r="G145" i="13"/>
  <c r="G146" i="13"/>
  <c r="G147" i="13"/>
  <c r="G148" i="13"/>
  <c r="G149" i="13"/>
  <c r="G150" i="13"/>
  <c r="G151" i="13"/>
  <c r="G153" i="13"/>
  <c r="G154" i="13"/>
  <c r="G155" i="13"/>
  <c r="G156" i="13"/>
  <c r="G157" i="13"/>
  <c r="G160" i="13"/>
  <c r="G161" i="13"/>
  <c r="G162" i="13"/>
  <c r="G163" i="13"/>
  <c r="G164" i="13"/>
  <c r="G165" i="13"/>
  <c r="G166" i="13"/>
  <c r="G168" i="13"/>
  <c r="G169" i="13"/>
  <c r="G170" i="13"/>
  <c r="G171" i="13"/>
  <c r="G172" i="13"/>
  <c r="G173" i="13"/>
  <c r="G175" i="13"/>
  <c r="G176" i="13"/>
  <c r="G177" i="13"/>
  <c r="G178" i="13"/>
  <c r="G179" i="13"/>
  <c r="G182" i="13"/>
  <c r="G183" i="13"/>
  <c r="G184" i="13"/>
  <c r="G185" i="13"/>
  <c r="G186" i="13"/>
  <c r="G188" i="13"/>
  <c r="G189" i="13"/>
  <c r="G190" i="13"/>
  <c r="G191" i="13"/>
  <c r="G192" i="13"/>
  <c r="G193" i="13"/>
  <c r="G195" i="13"/>
  <c r="G196" i="13"/>
  <c r="G197" i="13"/>
  <c r="G198" i="13"/>
  <c r="G199" i="13"/>
  <c r="G200" i="13"/>
  <c r="G203" i="13"/>
  <c r="G204" i="13"/>
  <c r="G205" i="13"/>
  <c r="G206" i="13"/>
  <c r="G207" i="13"/>
  <c r="G208" i="13"/>
  <c r="G210" i="13"/>
  <c r="G211" i="13"/>
  <c r="G212" i="13"/>
  <c r="G213" i="13"/>
  <c r="G214" i="13"/>
  <c r="G216" i="13"/>
  <c r="G217" i="13"/>
  <c r="G218" i="13"/>
  <c r="G219" i="13"/>
  <c r="G220" i="13"/>
  <c r="G222" i="13"/>
  <c r="G223" i="13"/>
  <c r="G224" i="13"/>
  <c r="G225" i="13"/>
  <c r="G233" i="13"/>
  <c r="G234" i="13"/>
  <c r="G235" i="13"/>
  <c r="G236" i="13"/>
  <c r="G237" i="13"/>
  <c r="G244" i="13"/>
  <c r="G245" i="13"/>
  <c r="G246" i="13"/>
  <c r="G247" i="13"/>
  <c r="G248" i="13"/>
  <c r="G249" i="13"/>
  <c r="G251" i="13"/>
  <c r="G252" i="13"/>
  <c r="G253" i="13"/>
  <c r="G254" i="13"/>
  <c r="G255" i="13"/>
  <c r="G257" i="13"/>
  <c r="G258" i="13"/>
  <c r="G259" i="13"/>
  <c r="G260" i="13"/>
  <c r="G261" i="13"/>
  <c r="G263" i="13"/>
  <c r="G264" i="13"/>
  <c r="G265" i="13"/>
  <c r="G266" i="13"/>
  <c r="G267" i="13"/>
  <c r="G269" i="13"/>
  <c r="G270" i="13"/>
  <c r="G271" i="13"/>
  <c r="G272" i="13"/>
  <c r="G273" i="13"/>
  <c r="G276" i="13"/>
  <c r="G277" i="13"/>
  <c r="G278" i="13"/>
  <c r="G279" i="13"/>
  <c r="G280" i="13"/>
  <c r="G282" i="13"/>
  <c r="G283" i="13"/>
  <c r="G284" i="13"/>
  <c r="G285" i="13"/>
  <c r="G286" i="13"/>
  <c r="G289" i="13"/>
  <c r="G290" i="13"/>
  <c r="G291" i="13"/>
  <c r="G292" i="13"/>
  <c r="G293" i="13"/>
  <c r="G294" i="13"/>
  <c r="G295" i="13"/>
  <c r="G297" i="13"/>
  <c r="G298" i="13"/>
  <c r="G299" i="13"/>
  <c r="G300" i="13"/>
  <c r="G301" i="13"/>
  <c r="G303" i="13"/>
  <c r="G304" i="13"/>
  <c r="G305" i="13"/>
  <c r="G306" i="13"/>
  <c r="G307" i="13"/>
  <c r="G308" i="13"/>
  <c r="G309" i="13"/>
  <c r="G311" i="13"/>
  <c r="G312" i="13"/>
  <c r="G313" i="13"/>
  <c r="G314" i="13"/>
  <c r="G315" i="13"/>
  <c r="G316" i="13"/>
  <c r="G317" i="13"/>
  <c r="G319" i="13"/>
  <c r="G320" i="13"/>
  <c r="G321" i="13"/>
  <c r="G322" i="13"/>
  <c r="G323" i="13"/>
  <c r="G324" i="13"/>
  <c r="G325" i="13"/>
  <c r="G327" i="13"/>
  <c r="G328" i="13"/>
  <c r="G329" i="13"/>
  <c r="G330" i="13"/>
  <c r="G331" i="13"/>
  <c r="G332" i="13"/>
  <c r="G333" i="13"/>
  <c r="G335" i="13"/>
  <c r="G336" i="13"/>
  <c r="G337" i="13"/>
  <c r="G338" i="13"/>
  <c r="G339" i="13"/>
  <c r="G340" i="13"/>
  <c r="G341" i="13"/>
  <c r="G343" i="13"/>
  <c r="G344" i="13"/>
  <c r="G345" i="13"/>
  <c r="G346" i="13"/>
  <c r="G347" i="13"/>
  <c r="G348" i="13"/>
  <c r="T349" i="13"/>
  <c r="R349" i="13"/>
  <c r="P349" i="13"/>
  <c r="O349" i="13"/>
  <c r="J349" i="13"/>
  <c r="H349" i="13"/>
  <c r="F349" i="13"/>
  <c r="E349" i="13"/>
  <c r="T342" i="13"/>
  <c r="R342" i="13"/>
  <c r="P342" i="13"/>
  <c r="O342" i="13"/>
  <c r="J342" i="13"/>
  <c r="H342" i="13"/>
  <c r="F342" i="13"/>
  <c r="E342" i="13"/>
  <c r="T334" i="13"/>
  <c r="R334" i="13"/>
  <c r="P334" i="13"/>
  <c r="O334" i="13"/>
  <c r="J334" i="13"/>
  <c r="H334" i="13"/>
  <c r="F334" i="13"/>
  <c r="E334" i="13"/>
  <c r="T326" i="13"/>
  <c r="R326" i="13"/>
  <c r="P326" i="13"/>
  <c r="O326" i="13"/>
  <c r="J326" i="13"/>
  <c r="H326" i="13"/>
  <c r="F326" i="13"/>
  <c r="E326" i="13"/>
  <c r="T318" i="13"/>
  <c r="R318" i="13"/>
  <c r="P318" i="13"/>
  <c r="O318" i="13"/>
  <c r="J318" i="13"/>
  <c r="H318" i="13"/>
  <c r="F318" i="13"/>
  <c r="E318" i="13"/>
  <c r="T310" i="13"/>
  <c r="R310" i="13"/>
  <c r="P310" i="13"/>
  <c r="O310" i="13"/>
  <c r="J310" i="13"/>
  <c r="H310" i="13"/>
  <c r="F310" i="13"/>
  <c r="E310" i="13"/>
  <c r="T302" i="13"/>
  <c r="R302" i="13"/>
  <c r="P302" i="13"/>
  <c r="O302" i="13"/>
  <c r="J302" i="13"/>
  <c r="H302" i="13"/>
  <c r="F302" i="13"/>
  <c r="E302" i="13"/>
  <c r="T296" i="13"/>
  <c r="R296" i="13"/>
  <c r="P296" i="13"/>
  <c r="O296" i="13"/>
  <c r="J296" i="13"/>
  <c r="H296" i="13"/>
  <c r="F296" i="13"/>
  <c r="E296" i="13"/>
  <c r="T288" i="13"/>
  <c r="R288" i="13"/>
  <c r="P288" i="13"/>
  <c r="O288" i="13"/>
  <c r="J288" i="13"/>
  <c r="H288" i="13"/>
  <c r="F288" i="13"/>
  <c r="E288" i="13"/>
  <c r="T281" i="13"/>
  <c r="R281" i="13"/>
  <c r="P281" i="13"/>
  <c r="O281" i="13"/>
  <c r="J281" i="13"/>
  <c r="H281" i="13"/>
  <c r="F281" i="13"/>
  <c r="E281" i="13"/>
  <c r="T275" i="13"/>
  <c r="R275" i="13"/>
  <c r="P275" i="13"/>
  <c r="O275" i="13"/>
  <c r="J275" i="13"/>
  <c r="H275" i="13"/>
  <c r="F275" i="13"/>
  <c r="E275" i="13"/>
  <c r="T268" i="13"/>
  <c r="R268" i="13"/>
  <c r="P268" i="13"/>
  <c r="O268" i="13"/>
  <c r="J268" i="13"/>
  <c r="H268" i="13"/>
  <c r="F268" i="13"/>
  <c r="E268" i="13"/>
  <c r="T262" i="13"/>
  <c r="R262" i="13"/>
  <c r="P262" i="13"/>
  <c r="O262" i="13"/>
  <c r="J262" i="13"/>
  <c r="H262" i="13"/>
  <c r="F262" i="13"/>
  <c r="E262" i="13"/>
  <c r="T256" i="13"/>
  <c r="R256" i="13"/>
  <c r="P256" i="13"/>
  <c r="O256" i="13"/>
  <c r="J256" i="13"/>
  <c r="H256" i="13"/>
  <c r="F256" i="13"/>
  <c r="E256" i="13"/>
  <c r="T250" i="13"/>
  <c r="R250" i="13"/>
  <c r="P250" i="13"/>
  <c r="O250" i="13"/>
  <c r="J250" i="13"/>
  <c r="H250" i="13"/>
  <c r="F250" i="13"/>
  <c r="E250" i="13"/>
  <c r="T242" i="13"/>
  <c r="R242" i="13"/>
  <c r="P242" i="13"/>
  <c r="O242" i="13"/>
  <c r="J242" i="13"/>
  <c r="H242" i="13"/>
  <c r="F242" i="13"/>
  <c r="E242" i="13"/>
  <c r="T238" i="13"/>
  <c r="R238" i="13"/>
  <c r="P238" i="13"/>
  <c r="O238" i="13"/>
  <c r="J238" i="13"/>
  <c r="H238" i="13"/>
  <c r="F238" i="13"/>
  <c r="E238" i="13"/>
  <c r="T232" i="13"/>
  <c r="R232" i="13"/>
  <c r="P232" i="13"/>
  <c r="O232" i="13"/>
  <c r="H232" i="13"/>
  <c r="F232" i="13"/>
  <c r="E232" i="13"/>
  <c r="T226" i="13"/>
  <c r="R226" i="13"/>
  <c r="P226" i="13"/>
  <c r="O226" i="13"/>
  <c r="J226" i="13"/>
  <c r="H226" i="13"/>
  <c r="F226" i="13"/>
  <c r="E226" i="13"/>
  <c r="T221" i="13"/>
  <c r="R221" i="13"/>
  <c r="P221" i="13"/>
  <c r="O221" i="13"/>
  <c r="J221" i="13"/>
  <c r="H221" i="13"/>
  <c r="F221" i="13"/>
  <c r="E221" i="13"/>
  <c r="T215" i="13"/>
  <c r="R215" i="13"/>
  <c r="P215" i="13"/>
  <c r="O215" i="13"/>
  <c r="J215" i="13"/>
  <c r="H215" i="13"/>
  <c r="F215" i="13"/>
  <c r="E215" i="13"/>
  <c r="T209" i="13"/>
  <c r="R209" i="13"/>
  <c r="P209" i="13"/>
  <c r="O209" i="13"/>
  <c r="J209" i="13"/>
  <c r="H209" i="13"/>
  <c r="F209" i="13"/>
  <c r="E209" i="13"/>
  <c r="T202" i="13"/>
  <c r="R202" i="13"/>
  <c r="P202" i="13"/>
  <c r="O202" i="13"/>
  <c r="J202" i="13"/>
  <c r="H202" i="13"/>
  <c r="F202" i="13"/>
  <c r="E202" i="13"/>
  <c r="T194" i="13"/>
  <c r="R194" i="13"/>
  <c r="P194" i="13"/>
  <c r="O194" i="13"/>
  <c r="J194" i="13"/>
  <c r="H194" i="13"/>
  <c r="F194" i="13"/>
  <c r="E194" i="13"/>
  <c r="T187" i="13"/>
  <c r="R187" i="13"/>
  <c r="P187" i="13"/>
  <c r="O187" i="13"/>
  <c r="J187" i="13"/>
  <c r="H187" i="13"/>
  <c r="F187" i="13"/>
  <c r="E187" i="13"/>
  <c r="T181" i="13"/>
  <c r="R181" i="13"/>
  <c r="P181" i="13"/>
  <c r="O181" i="13"/>
  <c r="J181" i="13"/>
  <c r="H181" i="13"/>
  <c r="F181" i="13"/>
  <c r="E181" i="13"/>
  <c r="T174" i="13"/>
  <c r="R174" i="13"/>
  <c r="P174" i="13"/>
  <c r="O174" i="13"/>
  <c r="J174" i="13"/>
  <c r="H174" i="13"/>
  <c r="F174" i="13"/>
  <c r="E174" i="13"/>
  <c r="T167" i="13"/>
  <c r="R167" i="13"/>
  <c r="P167" i="13"/>
  <c r="O167" i="13"/>
  <c r="J167" i="13"/>
  <c r="H167" i="13"/>
  <c r="F167" i="13"/>
  <c r="E167" i="13"/>
  <c r="T159" i="13"/>
  <c r="R159" i="13"/>
  <c r="P159" i="13"/>
  <c r="O159" i="13"/>
  <c r="J159" i="13"/>
  <c r="H159" i="13"/>
  <c r="F159" i="13"/>
  <c r="E159" i="13"/>
  <c r="T152" i="13"/>
  <c r="R152" i="13"/>
  <c r="P152" i="13"/>
  <c r="O152" i="13"/>
  <c r="J152" i="13"/>
  <c r="H152" i="13"/>
  <c r="F152" i="13"/>
  <c r="E152" i="13"/>
  <c r="T144" i="13"/>
  <c r="R144" i="13"/>
  <c r="P144" i="13"/>
  <c r="O144" i="13"/>
  <c r="J144" i="13"/>
  <c r="H144" i="13"/>
  <c r="F144" i="13"/>
  <c r="E144" i="13"/>
  <c r="T136" i="13"/>
  <c r="R136" i="13"/>
  <c r="P136" i="13"/>
  <c r="O136" i="13"/>
  <c r="J136" i="13"/>
  <c r="H136" i="13"/>
  <c r="F136" i="13"/>
  <c r="E136" i="13"/>
  <c r="T128" i="13"/>
  <c r="R128" i="13"/>
  <c r="P128" i="13"/>
  <c r="O128" i="13"/>
  <c r="J128" i="13"/>
  <c r="H128" i="13"/>
  <c r="F128" i="13"/>
  <c r="E128" i="13"/>
  <c r="T120" i="13"/>
  <c r="R120" i="13"/>
  <c r="P120" i="13"/>
  <c r="O120" i="13"/>
  <c r="J120" i="13"/>
  <c r="H120" i="13"/>
  <c r="F120" i="13"/>
  <c r="E120" i="13"/>
  <c r="T112" i="13"/>
  <c r="R112" i="13"/>
  <c r="P112" i="13"/>
  <c r="O112" i="13"/>
  <c r="J112" i="13"/>
  <c r="H112" i="13"/>
  <c r="F112" i="13"/>
  <c r="E112" i="13"/>
  <c r="T104" i="13"/>
  <c r="R104" i="13"/>
  <c r="P104" i="13"/>
  <c r="O104" i="13"/>
  <c r="J104" i="13"/>
  <c r="H104" i="13"/>
  <c r="F104" i="13"/>
  <c r="E104" i="13"/>
  <c r="T96" i="13"/>
  <c r="R96" i="13"/>
  <c r="P96" i="13"/>
  <c r="O96" i="13"/>
  <c r="J96" i="13"/>
  <c r="H96" i="13"/>
  <c r="F96" i="13"/>
  <c r="E96" i="13"/>
  <c r="T88" i="13"/>
  <c r="R88" i="13"/>
  <c r="P88" i="13"/>
  <c r="O88" i="13"/>
  <c r="J88" i="13"/>
  <c r="H88" i="13"/>
  <c r="F88" i="13"/>
  <c r="E88" i="13"/>
  <c r="T80" i="13"/>
  <c r="R80" i="13"/>
  <c r="P80" i="13"/>
  <c r="O80" i="13"/>
  <c r="J80" i="13"/>
  <c r="H80" i="13"/>
  <c r="F80" i="13"/>
  <c r="E80" i="13"/>
  <c r="T72" i="13"/>
  <c r="R72" i="13"/>
  <c r="P72" i="13"/>
  <c r="O72" i="13"/>
  <c r="J72" i="13"/>
  <c r="H72" i="13"/>
  <c r="F72" i="13"/>
  <c r="E72" i="13"/>
  <c r="T64" i="13"/>
  <c r="R64" i="13"/>
  <c r="P64" i="13"/>
  <c r="O64" i="13"/>
  <c r="J64" i="13"/>
  <c r="H64" i="13"/>
  <c r="F64" i="13"/>
  <c r="E64" i="13"/>
  <c r="T56" i="13"/>
  <c r="R56" i="13"/>
  <c r="P56" i="13"/>
  <c r="O56" i="13"/>
  <c r="J56" i="13"/>
  <c r="H56" i="13"/>
  <c r="F56" i="13"/>
  <c r="E56" i="13"/>
  <c r="T48" i="13"/>
  <c r="R48" i="13"/>
  <c r="P48" i="13"/>
  <c r="O48" i="13"/>
  <c r="J48" i="13"/>
  <c r="H48" i="13"/>
  <c r="F48" i="13"/>
  <c r="E48" i="13"/>
  <c r="T40" i="13"/>
  <c r="R40" i="13"/>
  <c r="P40" i="13"/>
  <c r="O40" i="13"/>
  <c r="J40" i="13"/>
  <c r="H40" i="13"/>
  <c r="F40" i="13"/>
  <c r="E40" i="13"/>
  <c r="T32" i="13"/>
  <c r="R32" i="13"/>
  <c r="P32" i="13"/>
  <c r="O32" i="13"/>
  <c r="J32" i="13"/>
  <c r="H32" i="13"/>
  <c r="F32" i="13"/>
  <c r="E32" i="13"/>
  <c r="T27" i="13"/>
  <c r="R27" i="13"/>
  <c r="P27" i="13"/>
  <c r="O27" i="13"/>
  <c r="J27" i="13"/>
  <c r="H27" i="13"/>
  <c r="F27" i="13"/>
  <c r="E27" i="13"/>
  <c r="T20" i="13"/>
  <c r="R20" i="13"/>
  <c r="P20" i="13"/>
  <c r="O20" i="13"/>
  <c r="J20" i="13"/>
  <c r="H20" i="13"/>
  <c r="F20" i="13"/>
  <c r="E20" i="13"/>
  <c r="T14" i="13"/>
  <c r="R14" i="13"/>
  <c r="P14" i="13"/>
  <c r="O14" i="13"/>
  <c r="J14" i="13"/>
  <c r="H14" i="13"/>
  <c r="F14" i="13"/>
  <c r="E14" i="13"/>
  <c r="T9" i="13"/>
  <c r="R9" i="13"/>
  <c r="P9" i="13"/>
  <c r="O9" i="13"/>
  <c r="J9" i="13"/>
  <c r="H9" i="13"/>
  <c r="F9" i="13"/>
  <c r="E9" i="13"/>
  <c r="T350" i="13" l="1"/>
  <c r="R350" i="13"/>
  <c r="O350" i="13"/>
  <c r="P350" i="13"/>
  <c r="J350" i="13"/>
  <c r="H350" i="13"/>
  <c r="F350" i="13"/>
  <c r="E350" i="13"/>
  <c r="V12" i="13"/>
  <c r="V10" i="13"/>
  <c r="V237" i="13"/>
  <c r="V235" i="13"/>
  <c r="V233" i="13"/>
  <c r="V347" i="13"/>
  <c r="V345" i="13"/>
  <c r="V343" i="13"/>
  <c r="V340" i="13"/>
  <c r="V338" i="13"/>
  <c r="V336" i="13"/>
  <c r="V333" i="13"/>
  <c r="V331" i="13"/>
  <c r="V329" i="13"/>
  <c r="V327" i="13"/>
  <c r="V324" i="13"/>
  <c r="V322" i="13"/>
  <c r="V320" i="13"/>
  <c r="V317" i="13"/>
  <c r="V315" i="13"/>
  <c r="V313" i="13"/>
  <c r="V311" i="13"/>
  <c r="V308" i="13"/>
  <c r="V306" i="13"/>
  <c r="V304" i="13"/>
  <c r="V301" i="13"/>
  <c r="V299" i="13"/>
  <c r="V297" i="13"/>
  <c r="V294" i="13"/>
  <c r="V292" i="13"/>
  <c r="V290" i="13"/>
  <c r="V273" i="13"/>
  <c r="V271" i="13"/>
  <c r="V269" i="13"/>
  <c r="V266" i="13"/>
  <c r="V264" i="13"/>
  <c r="V261" i="13"/>
  <c r="V259" i="13"/>
  <c r="V257" i="13"/>
  <c r="V254" i="13"/>
  <c r="V252" i="13"/>
  <c r="V249" i="13"/>
  <c r="V247" i="13"/>
  <c r="V245" i="13"/>
  <c r="V285" i="13"/>
  <c r="V283" i="13"/>
  <c r="V286" i="13"/>
  <c r="V284" i="13"/>
  <c r="V282" i="13"/>
  <c r="V348" i="13"/>
  <c r="V346" i="13"/>
  <c r="V344" i="13"/>
  <c r="V341" i="13"/>
  <c r="V339" i="13"/>
  <c r="V337" i="13"/>
  <c r="V335" i="13"/>
  <c r="V332" i="13"/>
  <c r="V330" i="13"/>
  <c r="V328" i="13"/>
  <c r="V325" i="13"/>
  <c r="V323" i="13"/>
  <c r="V321" i="13"/>
  <c r="V319" i="13"/>
  <c r="V316" i="13"/>
  <c r="V314" i="13"/>
  <c r="V312" i="13"/>
  <c r="V309" i="13"/>
  <c r="V307" i="13"/>
  <c r="V305" i="13"/>
  <c r="V303" i="13"/>
  <c r="V300" i="13"/>
  <c r="V298" i="13"/>
  <c r="V295" i="13"/>
  <c r="V293" i="13"/>
  <c r="V291" i="13"/>
  <c r="V289" i="13"/>
  <c r="V272" i="13"/>
  <c r="V270" i="13"/>
  <c r="V267" i="13"/>
  <c r="V265" i="13"/>
  <c r="V263" i="13"/>
  <c r="V260" i="13"/>
  <c r="V258" i="13"/>
  <c r="V255" i="13"/>
  <c r="V253" i="13"/>
  <c r="V251" i="13"/>
  <c r="V248" i="13"/>
  <c r="V246" i="13"/>
  <c r="V244" i="13"/>
  <c r="V236" i="13"/>
  <c r="V234" i="13"/>
  <c r="V11" i="13"/>
  <c r="V279" i="13"/>
  <c r="V277" i="13"/>
  <c r="V225" i="13"/>
  <c r="V223" i="13"/>
  <c r="V220" i="13"/>
  <c r="V218" i="13"/>
  <c r="V216" i="13"/>
  <c r="V213" i="13"/>
  <c r="V211" i="13"/>
  <c r="V208" i="13"/>
  <c r="V206" i="13"/>
  <c r="V204" i="13"/>
  <c r="V199" i="13"/>
  <c r="V197" i="13"/>
  <c r="V195" i="13"/>
  <c r="V192" i="13"/>
  <c r="V190" i="13"/>
  <c r="V188" i="13"/>
  <c r="V185" i="13"/>
  <c r="V183" i="13"/>
  <c r="V178" i="13"/>
  <c r="V176" i="13"/>
  <c r="V173" i="13"/>
  <c r="V171" i="13"/>
  <c r="V169" i="13"/>
  <c r="V166" i="13"/>
  <c r="V164" i="13"/>
  <c r="V162" i="13"/>
  <c r="V160" i="13"/>
  <c r="V157" i="13"/>
  <c r="V155" i="13"/>
  <c r="V153" i="13"/>
  <c r="V150" i="13"/>
  <c r="V148" i="13"/>
  <c r="V146" i="13"/>
  <c r="V143" i="13"/>
  <c r="V141" i="13"/>
  <c r="V139" i="13"/>
  <c r="V137" i="13"/>
  <c r="V134" i="13"/>
  <c r="V132" i="13"/>
  <c r="V130" i="13"/>
  <c r="V127" i="13"/>
  <c r="V125" i="13"/>
  <c r="V123" i="13"/>
  <c r="V121" i="13"/>
  <c r="V118" i="13"/>
  <c r="V116" i="13"/>
  <c r="V114" i="13"/>
  <c r="V111" i="13"/>
  <c r="V109" i="13"/>
  <c r="V107" i="13"/>
  <c r="V105" i="13"/>
  <c r="V102" i="13"/>
  <c r="V100" i="13"/>
  <c r="V98" i="13"/>
  <c r="V95" i="13"/>
  <c r="V93" i="13"/>
  <c r="V91" i="13"/>
  <c r="V86" i="13"/>
  <c r="V84" i="13"/>
  <c r="V82" i="13"/>
  <c r="V79" i="13"/>
  <c r="V77" i="13"/>
  <c r="V75" i="13"/>
  <c r="V73" i="13"/>
  <c r="V70" i="13"/>
  <c r="V68" i="13"/>
  <c r="V66" i="13"/>
  <c r="V63" i="13"/>
  <c r="V61" i="13"/>
  <c r="V59" i="13"/>
  <c r="V57" i="13"/>
  <c r="V54" i="13"/>
  <c r="V52" i="13"/>
  <c r="V50" i="13"/>
  <c r="V47" i="13"/>
  <c r="V45" i="13"/>
  <c r="V43" i="13"/>
  <c r="V41" i="13"/>
  <c r="V38" i="13"/>
  <c r="V36" i="13"/>
  <c r="V34" i="13"/>
  <c r="V31" i="13"/>
  <c r="V29" i="13"/>
  <c r="V26" i="13"/>
  <c r="V24" i="13"/>
  <c r="V22" i="13"/>
  <c r="V19" i="13"/>
  <c r="V17" i="13"/>
  <c r="V15" i="13"/>
  <c r="V278" i="13"/>
  <c r="V276" i="13"/>
  <c r="V224" i="13"/>
  <c r="V222" i="13"/>
  <c r="V219" i="13"/>
  <c r="V217" i="13"/>
  <c r="V214" i="13"/>
  <c r="V212" i="13"/>
  <c r="V210" i="13"/>
  <c r="V207" i="13"/>
  <c r="V205" i="13"/>
  <c r="V200" i="13"/>
  <c r="V198" i="13"/>
  <c r="V196" i="13"/>
  <c r="V193" i="13"/>
  <c r="V191" i="13"/>
  <c r="V189" i="13"/>
  <c r="V186" i="13"/>
  <c r="V184" i="13"/>
  <c r="V182" i="13"/>
  <c r="V179" i="13"/>
  <c r="V177" i="13"/>
  <c r="V175" i="13"/>
  <c r="V172" i="13"/>
  <c r="V170" i="13"/>
  <c r="V168" i="13"/>
  <c r="V165" i="13"/>
  <c r="V163" i="13"/>
  <c r="V161" i="13"/>
  <c r="V156" i="13"/>
  <c r="V154" i="13"/>
  <c r="V151" i="13"/>
  <c r="V149" i="13"/>
  <c r="V147" i="13"/>
  <c r="V145" i="13"/>
  <c r="V142" i="13"/>
  <c r="V140" i="13"/>
  <c r="V138" i="13"/>
  <c r="V135" i="13"/>
  <c r="V133" i="13"/>
  <c r="V131" i="13"/>
  <c r="V129" i="13"/>
  <c r="V126" i="13"/>
  <c r="V124" i="13"/>
  <c r="V122" i="13"/>
  <c r="V119" i="13"/>
  <c r="V117" i="13"/>
  <c r="V115" i="13"/>
  <c r="V113" i="13"/>
  <c r="V110" i="13"/>
  <c r="V108" i="13"/>
  <c r="V106" i="13"/>
  <c r="V103" i="13"/>
  <c r="V101" i="13"/>
  <c r="V99" i="13"/>
  <c r="V97" i="13"/>
  <c r="V94" i="13"/>
  <c r="V92" i="13"/>
  <c r="V90" i="13"/>
  <c r="V87" i="13"/>
  <c r="V85" i="13"/>
  <c r="V83" i="13"/>
  <c r="V81" i="13"/>
  <c r="V78" i="13"/>
  <c r="V76" i="13"/>
  <c r="V74" i="13"/>
  <c r="V71" i="13"/>
  <c r="V69" i="13"/>
  <c r="V67" i="13"/>
  <c r="V65" i="13"/>
  <c r="V62" i="13"/>
  <c r="V60" i="13"/>
  <c r="V58" i="13"/>
  <c r="V55" i="13"/>
  <c r="V53" i="13"/>
  <c r="V51" i="13"/>
  <c r="V49" i="13"/>
  <c r="V46" i="13"/>
  <c r="V44" i="13"/>
  <c r="V42" i="13"/>
  <c r="V39" i="13"/>
  <c r="V37" i="13"/>
  <c r="V35" i="13"/>
  <c r="V33" i="13"/>
  <c r="V30" i="13"/>
  <c r="V28" i="13"/>
  <c r="V25" i="13"/>
  <c r="V23" i="13"/>
  <c r="V21" i="13"/>
  <c r="V18" i="13"/>
  <c r="V16" i="13"/>
  <c r="U9" i="13"/>
  <c r="K14" i="13"/>
  <c r="Q14" i="13"/>
  <c r="U14" i="13"/>
  <c r="U20" i="13"/>
  <c r="K27" i="13"/>
  <c r="Q27" i="13"/>
  <c r="U27" i="13"/>
  <c r="U32" i="13"/>
  <c r="K40" i="13"/>
  <c r="Q40" i="13"/>
  <c r="U40" i="13"/>
  <c r="U48" i="13"/>
  <c r="K56" i="13"/>
  <c r="Q56" i="13"/>
  <c r="U56" i="13"/>
  <c r="U64" i="13"/>
  <c r="K72" i="13"/>
  <c r="Q72" i="13"/>
  <c r="U72" i="13"/>
  <c r="U80" i="13"/>
  <c r="K88" i="13"/>
  <c r="Q88" i="13"/>
  <c r="U88" i="13"/>
  <c r="U96" i="13"/>
  <c r="K104" i="13"/>
  <c r="Q104" i="13"/>
  <c r="U104" i="13"/>
  <c r="U128" i="13"/>
  <c r="K136" i="13"/>
  <c r="Q136" i="13"/>
  <c r="U136" i="13"/>
  <c r="U144" i="13"/>
  <c r="K152" i="13"/>
  <c r="Q152" i="13"/>
  <c r="Q167" i="13"/>
  <c r="U112" i="13"/>
  <c r="K120" i="13"/>
  <c r="Q120" i="13"/>
  <c r="U120" i="13"/>
  <c r="U152" i="13"/>
  <c r="U159" i="13"/>
  <c r="K167" i="13"/>
  <c r="U167" i="13"/>
  <c r="U174" i="13"/>
  <c r="Q181" i="13"/>
  <c r="U181" i="13"/>
  <c r="U187" i="13"/>
  <c r="U194" i="13"/>
  <c r="U202" i="13"/>
  <c r="U209" i="13"/>
  <c r="U215" i="13"/>
  <c r="U221" i="13"/>
  <c r="U226" i="13"/>
  <c r="U232" i="13"/>
  <c r="U238" i="13"/>
  <c r="U242" i="13"/>
  <c r="U250" i="13"/>
  <c r="U256" i="13"/>
  <c r="U262" i="13"/>
  <c r="U268" i="13"/>
  <c r="U275" i="13"/>
  <c r="U281" i="13"/>
  <c r="U288" i="13"/>
  <c r="U296" i="13"/>
  <c r="U302" i="13"/>
  <c r="U310" i="13"/>
  <c r="U318" i="13"/>
  <c r="U326" i="13"/>
  <c r="U334" i="13"/>
  <c r="U342" i="13"/>
  <c r="U349" i="13"/>
  <c r="S14" i="13"/>
  <c r="S27" i="13"/>
  <c r="S40" i="13"/>
  <c r="S56" i="13"/>
  <c r="S72" i="13"/>
  <c r="S88" i="13"/>
  <c r="S104" i="13"/>
  <c r="S120" i="13"/>
  <c r="S136" i="13"/>
  <c r="S152" i="13"/>
  <c r="S167" i="13"/>
  <c r="S181" i="13"/>
  <c r="S194" i="13"/>
  <c r="S209" i="13"/>
  <c r="S221" i="13"/>
  <c r="S232" i="13"/>
  <c r="S242" i="13"/>
  <c r="S256" i="13"/>
  <c r="S268" i="13"/>
  <c r="S281" i="13"/>
  <c r="S296" i="13"/>
  <c r="S310" i="13"/>
  <c r="S326" i="13"/>
  <c r="S342" i="13"/>
  <c r="S20" i="13"/>
  <c r="S32" i="13"/>
  <c r="S48" i="13"/>
  <c r="S64" i="13"/>
  <c r="S80" i="13"/>
  <c r="S96" i="13"/>
  <c r="S112" i="13"/>
  <c r="S128" i="13"/>
  <c r="S144" i="13"/>
  <c r="S159" i="13"/>
  <c r="S174" i="13"/>
  <c r="K181" i="13"/>
  <c r="S187" i="13"/>
  <c r="K194" i="13"/>
  <c r="Q194" i="13"/>
  <c r="S202" i="13"/>
  <c r="K209" i="13"/>
  <c r="Q209" i="13"/>
  <c r="S215" i="13"/>
  <c r="Q221" i="13"/>
  <c r="S226" i="13"/>
  <c r="Q232" i="13"/>
  <c r="V232" i="13" s="1"/>
  <c r="S238" i="13"/>
  <c r="Q242" i="13"/>
  <c r="S250" i="13"/>
  <c r="Q256" i="13"/>
  <c r="S262" i="13"/>
  <c r="Q268" i="13"/>
  <c r="S275" i="13"/>
  <c r="Q281" i="13"/>
  <c r="S288" i="13"/>
  <c r="Q296" i="13"/>
  <c r="S302" i="13"/>
  <c r="Q310" i="13"/>
  <c r="S318" i="13"/>
  <c r="Q326" i="13"/>
  <c r="S334" i="13"/>
  <c r="Q342" i="13"/>
  <c r="S349" i="13"/>
  <c r="S9" i="13"/>
  <c r="Q20" i="13"/>
  <c r="Q32" i="13"/>
  <c r="Q48" i="13"/>
  <c r="Q64" i="13"/>
  <c r="Q80" i="13"/>
  <c r="Q96" i="13"/>
  <c r="Q112" i="13"/>
  <c r="Q128" i="13"/>
  <c r="Q144" i="13"/>
  <c r="Q159" i="13"/>
  <c r="Q174" i="13"/>
  <c r="Q187" i="13"/>
  <c r="Q202" i="13"/>
  <c r="Q215" i="13"/>
  <c r="Q226" i="13"/>
  <c r="Q238" i="13"/>
  <c r="Q250" i="13"/>
  <c r="Q262" i="13"/>
  <c r="Q275" i="13"/>
  <c r="Q288" i="13"/>
  <c r="Q302" i="13"/>
  <c r="Q318" i="13"/>
  <c r="Q334" i="13"/>
  <c r="Q349" i="13"/>
  <c r="K221" i="13"/>
  <c r="K256" i="13"/>
  <c r="K268" i="13"/>
  <c r="K281" i="13"/>
  <c r="K296" i="13"/>
  <c r="K310" i="13"/>
  <c r="K326" i="13"/>
  <c r="K342" i="13"/>
  <c r="Q9" i="13"/>
  <c r="K9" i="13"/>
  <c r="K20" i="13"/>
  <c r="K32" i="13"/>
  <c r="K48" i="13"/>
  <c r="K64" i="13"/>
  <c r="K80" i="13"/>
  <c r="K96" i="13"/>
  <c r="K112" i="13"/>
  <c r="K128" i="13"/>
  <c r="K144" i="13"/>
  <c r="K159" i="13"/>
  <c r="K174" i="13"/>
  <c r="K187" i="13"/>
  <c r="K202" i="13"/>
  <c r="K215" i="13"/>
  <c r="K226" i="13"/>
  <c r="K238" i="13"/>
  <c r="K250" i="13"/>
  <c r="K262" i="13"/>
  <c r="K275" i="13"/>
  <c r="K288" i="13"/>
  <c r="K302" i="13"/>
  <c r="K318" i="13"/>
  <c r="K334" i="13"/>
  <c r="K349" i="13"/>
  <c r="I20" i="13"/>
  <c r="I32" i="13"/>
  <c r="I48" i="13"/>
  <c r="I64" i="13"/>
  <c r="I80" i="13"/>
  <c r="I96" i="13"/>
  <c r="I112" i="13"/>
  <c r="I128" i="13"/>
  <c r="I144" i="13"/>
  <c r="I174" i="13"/>
  <c r="I202" i="13"/>
  <c r="I226" i="13"/>
  <c r="I238" i="13"/>
  <c r="I250" i="13"/>
  <c r="I262" i="13"/>
  <c r="I288" i="13"/>
  <c r="I302" i="13"/>
  <c r="I318" i="13"/>
  <c r="I334" i="13"/>
  <c r="I14" i="13"/>
  <c r="I27" i="13"/>
  <c r="I40" i="13"/>
  <c r="I56" i="13"/>
  <c r="I72" i="13"/>
  <c r="I88" i="13"/>
  <c r="I104" i="13"/>
  <c r="I120" i="13"/>
  <c r="I136" i="13"/>
  <c r="I152" i="13"/>
  <c r="I167" i="13"/>
  <c r="I181" i="13"/>
  <c r="I194" i="13"/>
  <c r="I209" i="13"/>
  <c r="I221" i="13"/>
  <c r="I256" i="13"/>
  <c r="I268" i="13"/>
  <c r="I281" i="13"/>
  <c r="I296" i="13"/>
  <c r="I310" i="13"/>
  <c r="I326" i="13"/>
  <c r="I342" i="13"/>
  <c r="I159" i="13"/>
  <c r="I187" i="13"/>
  <c r="I215" i="13"/>
  <c r="I275" i="13"/>
  <c r="I349" i="13"/>
  <c r="I9" i="13"/>
  <c r="G14" i="13"/>
  <c r="G27" i="13"/>
  <c r="G40" i="13"/>
  <c r="G56" i="13"/>
  <c r="G72" i="13"/>
  <c r="G88" i="13"/>
  <c r="G104" i="13"/>
  <c r="G120" i="13"/>
  <c r="G136" i="13"/>
  <c r="G152" i="13"/>
  <c r="G167" i="13"/>
  <c r="G181" i="13"/>
  <c r="G194" i="13"/>
  <c r="G209" i="13"/>
  <c r="G221" i="13"/>
  <c r="G281" i="13"/>
  <c r="G9" i="13"/>
  <c r="G20" i="13"/>
  <c r="G32" i="13"/>
  <c r="G48" i="13"/>
  <c r="G64" i="13"/>
  <c r="G80" i="13"/>
  <c r="G96" i="13"/>
  <c r="G112" i="13"/>
  <c r="G128" i="13"/>
  <c r="G144" i="13"/>
  <c r="G159" i="13"/>
  <c r="G174" i="13"/>
  <c r="G187" i="13"/>
  <c r="G202" i="13"/>
  <c r="G215" i="13"/>
  <c r="G226" i="13"/>
  <c r="G238" i="13"/>
  <c r="G250" i="13"/>
  <c r="G256" i="13"/>
  <c r="G262" i="13"/>
  <c r="G268" i="13"/>
  <c r="G275" i="13"/>
  <c r="G288" i="13"/>
  <c r="G296" i="13"/>
  <c r="G302" i="13"/>
  <c r="G310" i="13"/>
  <c r="G318" i="13"/>
  <c r="G326" i="13"/>
  <c r="G334" i="13"/>
  <c r="G342" i="13"/>
  <c r="G349" i="13"/>
  <c r="S350" i="13" l="1"/>
  <c r="U350" i="13"/>
  <c r="Q350" i="13"/>
  <c r="K350" i="13"/>
  <c r="I350" i="13"/>
  <c r="G350" i="13"/>
  <c r="V342" i="13"/>
  <c r="V326" i="13"/>
  <c r="V310" i="13"/>
  <c r="V296" i="13"/>
  <c r="V181" i="13"/>
  <c r="V275" i="13"/>
  <c r="V250" i="13"/>
  <c r="V226" i="13"/>
  <c r="V202" i="13"/>
  <c r="V174" i="13"/>
  <c r="V144" i="13"/>
  <c r="V112" i="13"/>
  <c r="V80" i="13"/>
  <c r="V48" i="13"/>
  <c r="V20" i="13"/>
  <c r="V152" i="13"/>
  <c r="V120" i="13"/>
  <c r="V88" i="13"/>
  <c r="V56" i="13"/>
  <c r="V27" i="13"/>
  <c r="V238" i="13"/>
  <c r="V215" i="13"/>
  <c r="V187" i="13"/>
  <c r="V159" i="13"/>
  <c r="V128" i="13"/>
  <c r="V96" i="13"/>
  <c r="V64" i="13"/>
  <c r="V32" i="13"/>
  <c r="V9" i="13"/>
  <c r="V221" i="13"/>
  <c r="V167" i="13"/>
  <c r="V262" i="13"/>
  <c r="V334" i="13"/>
  <c r="V302" i="13"/>
  <c r="V194" i="13"/>
  <c r="V136" i="13"/>
  <c r="V104" i="13"/>
  <c r="V72" i="13"/>
  <c r="V40" i="13"/>
  <c r="V14" i="13"/>
  <c r="V349" i="13"/>
  <c r="V318" i="13"/>
  <c r="V288" i="13"/>
  <c r="V268" i="13"/>
  <c r="V256" i="13"/>
  <c r="V242" i="13"/>
  <c r="V281" i="13"/>
  <c r="V209" i="13"/>
  <c r="V350" i="13" l="1"/>
</calcChain>
</file>

<file path=xl/sharedStrings.xml><?xml version="1.0" encoding="utf-8"?>
<sst xmlns="http://schemas.openxmlformats.org/spreadsheetml/2006/main" count="1822" uniqueCount="139">
  <si>
    <t>Virksomhet</t>
  </si>
  <si>
    <t>Besk Virk</t>
  </si>
  <si>
    <t>Aldergrp</t>
  </si>
  <si>
    <t>Syk %</t>
  </si>
  <si>
    <t>Langtid %</t>
  </si>
  <si>
    <t>Bydel Gamle Oslo</t>
  </si>
  <si>
    <t>Utdanningsetaten</t>
  </si>
  <si>
    <t>Beredskapsetaten</t>
  </si>
  <si>
    <t>Byrådsavdelingene</t>
  </si>
  <si>
    <t>Brann- og redningsetaten</t>
  </si>
  <si>
    <t>Byantikvaren</t>
  </si>
  <si>
    <t>Bystyrets sekretariat</t>
  </si>
  <si>
    <t>Gravferdsetaten</t>
  </si>
  <si>
    <t>Kommuneadvokaten</t>
  </si>
  <si>
    <t>Kemnerkontoret</t>
  </si>
  <si>
    <t>Kommunerevisjonen</t>
  </si>
  <si>
    <t>Kulturetaten</t>
  </si>
  <si>
    <t>Munchmuseet</t>
  </si>
  <si>
    <t>Plan- og bygningsetaten</t>
  </si>
  <si>
    <t>Rådhusets forvaltningstjeneste</t>
  </si>
  <si>
    <t>Utviklings- og kompetanseetaten</t>
  </si>
  <si>
    <t>Barne- og familieetaten</t>
  </si>
  <si>
    <t>Næringsetaten</t>
  </si>
  <si>
    <t>Helseetaten</t>
  </si>
  <si>
    <t>Pasient- og brukerombudet i Oslo og Akershus Sosial- og eldreombudet i Oslo</t>
  </si>
  <si>
    <t>Klimaetaten</t>
  </si>
  <si>
    <t>Energigjenvinningsetaten</t>
  </si>
  <si>
    <t>Sykehjemsetaten</t>
  </si>
  <si>
    <t>Bydel Frogner</t>
  </si>
  <si>
    <t>Bydel St. Hanshaugen</t>
  </si>
  <si>
    <t>Bydel Sagene</t>
  </si>
  <si>
    <t>Bydel Grünerløkka</t>
  </si>
  <si>
    <t>Bymiljøetaten</t>
  </si>
  <si>
    <t>Bydel Nordstrand</t>
  </si>
  <si>
    <t>Bydel Søndre Nordstrand</t>
  </si>
  <si>
    <t>Bydel Østensjø</t>
  </si>
  <si>
    <t>Bydel Alna</t>
  </si>
  <si>
    <t>Bydel Stovner</t>
  </si>
  <si>
    <t>Bydel Grorud</t>
  </si>
  <si>
    <t>Bydel Bjerke</t>
  </si>
  <si>
    <t>Bydel Nordre Aker</t>
  </si>
  <si>
    <t>Bydel Vestre Aker</t>
  </si>
  <si>
    <t>Bydel Ullern</t>
  </si>
  <si>
    <t>Renovasjonsetaten</t>
  </si>
  <si>
    <t>Eiendoms- og byfornyelsesetaten</t>
  </si>
  <si>
    <t>Vann- og avløpsetaten</t>
  </si>
  <si>
    <t>Velferdsetaten</t>
  </si>
  <si>
    <t>Kulturbyggene i Bjørvika</t>
  </si>
  <si>
    <t>A4</t>
  </si>
  <si>
    <t>Undervisningsbygg Oslo KF</t>
  </si>
  <si>
    <t>A9</t>
  </si>
  <si>
    <t>Boligbygg Oslo KF</t>
  </si>
  <si>
    <t>B2</t>
  </si>
  <si>
    <t>Omsorgsbygg Oslo KF</t>
  </si>
  <si>
    <t>B4</t>
  </si>
  <si>
    <t>Oslo Havn KF</t>
  </si>
  <si>
    <t>B5</t>
  </si>
  <si>
    <t>Kultur- og idrettsbygg Oslo KF</t>
  </si>
  <si>
    <t>Kultur- og idrettsbygg</t>
  </si>
  <si>
    <t>Netto</t>
  </si>
  <si>
    <t>Syk</t>
  </si>
  <si>
    <t>Kortidsfravær dgv</t>
  </si>
  <si>
    <t>Korttidsfravær %</t>
  </si>
  <si>
    <t>Langtidsfravær dgv</t>
  </si>
  <si>
    <t>Langtidsfravær %</t>
  </si>
  <si>
    <t>Korttid dgv</t>
  </si>
  <si>
    <t>Korttid %</t>
  </si>
  <si>
    <t>Syk 17-56 Dgv</t>
  </si>
  <si>
    <t>Under 20 år</t>
  </si>
  <si>
    <t xml:space="preserve"> 20-29 år</t>
  </si>
  <si>
    <t xml:space="preserve"> 30-39 år</t>
  </si>
  <si>
    <t xml:space="preserve"> 40-49 år</t>
  </si>
  <si>
    <t xml:space="preserve"> 50-59 år</t>
  </si>
  <si>
    <t xml:space="preserve"> 60-69 år</t>
  </si>
  <si>
    <t xml:space="preserve"> Over 70 år</t>
  </si>
  <si>
    <t>Over 70 år</t>
  </si>
  <si>
    <t>39 Totalt</t>
  </si>
  <si>
    <t>15 Totalt</t>
  </si>
  <si>
    <t>A9 Totalt</t>
  </si>
  <si>
    <t>17 Totalt</t>
  </si>
  <si>
    <t>18 Totalt</t>
  </si>
  <si>
    <t>65 Totalt</t>
  </si>
  <si>
    <t>70 Totalt</t>
  </si>
  <si>
    <t>52 Totalt</t>
  </si>
  <si>
    <t>11 Totalt</t>
  </si>
  <si>
    <t>69 Totalt</t>
  </si>
  <si>
    <t>55 Totalt</t>
  </si>
  <si>
    <t>71 Totalt</t>
  </si>
  <si>
    <t>58 Totalt</t>
  </si>
  <si>
    <t>54 Totalt</t>
  </si>
  <si>
    <t>53 Totalt</t>
  </si>
  <si>
    <t>67 Totalt</t>
  </si>
  <si>
    <t>59 Totalt</t>
  </si>
  <si>
    <t>75 Totalt</t>
  </si>
  <si>
    <t>74 Totalt</t>
  </si>
  <si>
    <t>62 Totalt</t>
  </si>
  <si>
    <t>56 Totalt</t>
  </si>
  <si>
    <t>16 Totalt</t>
  </si>
  <si>
    <t>19 Totalt</t>
  </si>
  <si>
    <t>79 Totalt</t>
  </si>
  <si>
    <t>47 Totalt</t>
  </si>
  <si>
    <t>23 Totalt</t>
  </si>
  <si>
    <t>44 Totalt</t>
  </si>
  <si>
    <t>26 Totalt</t>
  </si>
  <si>
    <t>46 Totalt</t>
  </si>
  <si>
    <t>25 Totalt</t>
  </si>
  <si>
    <t>27 Totalt</t>
  </si>
  <si>
    <t>90 Totalt</t>
  </si>
  <si>
    <t>B5 Totalt</t>
  </si>
  <si>
    <t>94 Totalt</t>
  </si>
  <si>
    <t>28 Totalt</t>
  </si>
  <si>
    <t>30 Totalt</t>
  </si>
  <si>
    <t>43 Totalt</t>
  </si>
  <si>
    <t>B2 Totalt</t>
  </si>
  <si>
    <t>B4 Totalt</t>
  </si>
  <si>
    <t>45 Totalt</t>
  </si>
  <si>
    <t>33 Totalt</t>
  </si>
  <si>
    <t>77 Totalt</t>
  </si>
  <si>
    <t>34 Totalt</t>
  </si>
  <si>
    <t>48 Totalt</t>
  </si>
  <si>
    <t>A4 Totalt</t>
  </si>
  <si>
    <t>13 Totalt</t>
  </si>
  <si>
    <t>35 Totalt</t>
  </si>
  <si>
    <t>80 Totalt</t>
  </si>
  <si>
    <t>83 Totalt</t>
  </si>
  <si>
    <t>Type virksomhet</t>
  </si>
  <si>
    <t>Etat</t>
  </si>
  <si>
    <t>Bydel</t>
  </si>
  <si>
    <t>Kommunalt foretak</t>
  </si>
  <si>
    <t>BYR</t>
  </si>
  <si>
    <t>Sykefravær helår 2016</t>
  </si>
  <si>
    <t>Sykefravær helår 2015</t>
  </si>
  <si>
    <t>Endring</t>
  </si>
  <si>
    <t>Bydel St.Hanshaugen</t>
  </si>
  <si>
    <t>Barnehager</t>
  </si>
  <si>
    <t>Bydel St.hanshaugen</t>
  </si>
  <si>
    <t>Boliger</t>
  </si>
  <si>
    <t>NAV-kommune</t>
  </si>
  <si>
    <t>Hjembaserte tjenester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</si>
</sst>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b/>
      <sz val="1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2" fillId="2" borderId="4" xfId="0" applyFont="1" applyFill="1" applyBorder="1"/>
    <xf numFmtId="0" fontId="2" fillId="2" borderId="0" xfId="0" applyFont="1" applyFill="1" applyBorder="1"/>
    <xf numFmtId="164" fontId="2" fillId="2" borderId="0" xfId="0" applyNumberFormat="1" applyFont="1" applyFill="1" applyBorder="1"/>
    <xf numFmtId="164" fontId="2" fillId="2" borderId="5" xfId="0" applyNumberFormat="1" applyFont="1" applyFill="1" applyBorder="1"/>
    <xf numFmtId="164" fontId="2" fillId="3" borderId="4" xfId="0" applyNumberFormat="1" applyFont="1" applyFill="1" applyBorder="1"/>
    <xf numFmtId="164" fontId="2" fillId="3" borderId="0" xfId="0" applyNumberFormat="1" applyFont="1" applyFill="1" applyBorder="1"/>
    <xf numFmtId="164" fontId="2" fillId="3" borderId="5" xfId="0" applyNumberFormat="1" applyFont="1" applyFill="1" applyBorder="1"/>
    <xf numFmtId="0" fontId="2" fillId="0" borderId="6" xfId="0" applyFont="1" applyBorder="1"/>
    <xf numFmtId="0" fontId="2" fillId="0" borderId="7" xfId="0" applyFont="1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2" fillId="0" borderId="10" xfId="0" applyFont="1" applyBorder="1"/>
    <xf numFmtId="0" fontId="2" fillId="0" borderId="9" xfId="0" applyFont="1" applyBorder="1"/>
    <xf numFmtId="0" fontId="0" fillId="2" borderId="8" xfId="0" applyFill="1" applyBorder="1"/>
    <xf numFmtId="0" fontId="2" fillId="2" borderId="14" xfId="0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0" fontId="2" fillId="3" borderId="15" xfId="0" applyFont="1" applyFill="1" applyBorder="1"/>
    <xf numFmtId="0" fontId="2" fillId="0" borderId="8" xfId="0" applyFont="1" applyBorder="1"/>
    <xf numFmtId="0" fontId="2" fillId="2" borderId="11" xfId="0" applyFont="1" applyFill="1" applyBorder="1"/>
    <xf numFmtId="0" fontId="2" fillId="2" borderId="8" xfId="0" applyFont="1" applyFill="1" applyBorder="1"/>
    <xf numFmtId="0" fontId="2" fillId="2" borderId="12" xfId="0" applyFont="1" applyFill="1" applyBorder="1"/>
    <xf numFmtId="0" fontId="2" fillId="3" borderId="11" xfId="0" applyFont="1" applyFill="1" applyBorder="1"/>
    <xf numFmtId="0" fontId="2" fillId="3" borderId="8" xfId="0" applyFont="1" applyFill="1" applyBorder="1"/>
    <xf numFmtId="0" fontId="2" fillId="3" borderId="12" xfId="0" applyFont="1" applyFill="1" applyBorder="1"/>
    <xf numFmtId="0" fontId="3" fillId="0" borderId="8" xfId="0" applyFont="1" applyBorder="1"/>
    <xf numFmtId="0" fontId="2" fillId="0" borderId="0" xfId="0" applyFont="1" applyBorder="1"/>
    <xf numFmtId="0" fontId="4" fillId="0" borderId="0" xfId="0" applyFont="1"/>
    <xf numFmtId="0" fontId="6" fillId="0" borderId="0" xfId="0" applyFont="1"/>
    <xf numFmtId="0" fontId="2" fillId="2" borderId="9" xfId="0" applyFont="1" applyFill="1" applyBorder="1"/>
    <xf numFmtId="0" fontId="2" fillId="2" borderId="20" xfId="0" applyFont="1" applyFill="1" applyBorder="1"/>
    <xf numFmtId="0" fontId="2" fillId="2" borderId="33" xfId="0" applyFont="1" applyFill="1" applyBorder="1"/>
    <xf numFmtId="0" fontId="2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2" fillId="4" borderId="8" xfId="0" applyFont="1" applyFill="1" applyBorder="1"/>
    <xf numFmtId="0" fontId="2" fillId="4" borderId="12" xfId="0" applyFont="1" applyFill="1" applyBorder="1"/>
    <xf numFmtId="0" fontId="2" fillId="4" borderId="10" xfId="0" applyFont="1" applyFill="1" applyBorder="1"/>
    <xf numFmtId="0" fontId="2" fillId="2" borderId="10" xfId="0" applyFont="1" applyFill="1" applyBorder="1"/>
    <xf numFmtId="0" fontId="0" fillId="0" borderId="37" xfId="0" applyBorder="1"/>
    <xf numFmtId="0" fontId="2" fillId="0" borderId="37" xfId="0" applyFont="1" applyBorder="1"/>
    <xf numFmtId="164" fontId="0" fillId="2" borderId="10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164" fontId="0" fillId="3" borderId="11" xfId="0" applyNumberFormat="1" applyFill="1" applyBorder="1"/>
    <xf numFmtId="164" fontId="0" fillId="3" borderId="8" xfId="0" applyNumberFormat="1" applyFill="1" applyBorder="1"/>
    <xf numFmtId="164" fontId="0" fillId="3" borderId="12" xfId="0" applyNumberFormat="1" applyFill="1" applyBorder="1"/>
    <xf numFmtId="164" fontId="0" fillId="2" borderId="35" xfId="0" applyNumberFormat="1" applyFill="1" applyBorder="1"/>
    <xf numFmtId="164" fontId="0" fillId="2" borderId="22" xfId="0" applyNumberFormat="1" applyFill="1" applyBorder="1"/>
    <xf numFmtId="164" fontId="0" fillId="2" borderId="23" xfId="0" applyNumberFormat="1" applyFill="1" applyBorder="1"/>
    <xf numFmtId="164" fontId="0" fillId="3" borderId="21" xfId="0" applyNumberFormat="1" applyFill="1" applyBorder="1"/>
    <xf numFmtId="164" fontId="0" fillId="3" borderId="22" xfId="0" applyNumberFormat="1" applyFill="1" applyBorder="1"/>
    <xf numFmtId="164" fontId="0" fillId="3" borderId="24" xfId="0" applyNumberFormat="1" applyFill="1" applyBorder="1"/>
    <xf numFmtId="164" fontId="2" fillId="2" borderId="25" xfId="0" applyNumberFormat="1" applyFont="1" applyFill="1" applyBorder="1"/>
    <xf numFmtId="164" fontId="2" fillId="2" borderId="26" xfId="0" applyNumberFormat="1" applyFont="1" applyFill="1" applyBorder="1"/>
    <xf numFmtId="164" fontId="2" fillId="2" borderId="27" xfId="0" applyNumberFormat="1" applyFont="1" applyFill="1" applyBorder="1"/>
    <xf numFmtId="164" fontId="2" fillId="3" borderId="25" xfId="0" applyNumberFormat="1" applyFont="1" applyFill="1" applyBorder="1"/>
    <xf numFmtId="164" fontId="2" fillId="3" borderId="26" xfId="0" applyNumberFormat="1" applyFont="1" applyFill="1" applyBorder="1"/>
    <xf numFmtId="164" fontId="2" fillId="3" borderId="28" xfId="0" applyNumberFormat="1" applyFont="1" applyFill="1" applyBorder="1"/>
    <xf numFmtId="0" fontId="5" fillId="0" borderId="8" xfId="0" applyFont="1" applyBorder="1"/>
    <xf numFmtId="164" fontId="0" fillId="2" borderId="11" xfId="0" applyNumberFormat="1" applyFill="1" applyBorder="1"/>
    <xf numFmtId="164" fontId="0" fillId="2" borderId="12" xfId="0" applyNumberFormat="1" applyFill="1" applyBorder="1"/>
    <xf numFmtId="164" fontId="0" fillId="0" borderId="10" xfId="0" applyNumberFormat="1" applyBorder="1"/>
    <xf numFmtId="164" fontId="0" fillId="0" borderId="9" xfId="0" applyNumberFormat="1" applyBorder="1"/>
    <xf numFmtId="164" fontId="0" fillId="2" borderId="21" xfId="0" applyNumberFormat="1" applyFill="1" applyBorder="1"/>
    <xf numFmtId="164" fontId="0" fillId="2" borderId="24" xfId="0" applyNumberFormat="1" applyFill="1" applyBorder="1"/>
    <xf numFmtId="164" fontId="0" fillId="0" borderId="35" xfId="0" applyNumberFormat="1" applyBorder="1"/>
    <xf numFmtId="164" fontId="0" fillId="0" borderId="23" xfId="0" applyNumberFormat="1" applyBorder="1"/>
    <xf numFmtId="164" fontId="2" fillId="2" borderId="28" xfId="0" applyNumberFormat="1" applyFont="1" applyFill="1" applyBorder="1"/>
    <xf numFmtId="164" fontId="2" fillId="0" borderId="40" xfId="0" applyNumberFormat="1" applyFont="1" applyBorder="1"/>
    <xf numFmtId="164" fontId="2" fillId="0" borderId="27" xfId="0" applyNumberFormat="1" applyFont="1" applyBorder="1"/>
    <xf numFmtId="164" fontId="0" fillId="4" borderId="10" xfId="0" applyNumberFormat="1" applyFill="1" applyBorder="1"/>
    <xf numFmtId="164" fontId="0" fillId="4" borderId="8" xfId="0" applyNumberFormat="1" applyFill="1" applyBorder="1"/>
    <xf numFmtId="164" fontId="0" fillId="4" borderId="12" xfId="0" applyNumberFormat="1" applyFill="1" applyBorder="1"/>
    <xf numFmtId="164" fontId="0" fillId="4" borderId="35" xfId="0" applyNumberFormat="1" applyFill="1" applyBorder="1"/>
    <xf numFmtId="164" fontId="0" fillId="4" borderId="22" xfId="0" applyNumberFormat="1" applyFill="1" applyBorder="1"/>
    <xf numFmtId="164" fontId="0" fillId="4" borderId="24" xfId="0" applyNumberFormat="1" applyFill="1" applyBorder="1"/>
    <xf numFmtId="164" fontId="2" fillId="4" borderId="40" xfId="0" applyNumberFormat="1" applyFont="1" applyFill="1" applyBorder="1"/>
    <xf numFmtId="164" fontId="2" fillId="4" borderId="26" xfId="0" applyNumberFormat="1" applyFont="1" applyFill="1" applyBorder="1"/>
    <xf numFmtId="164" fontId="2" fillId="4" borderId="28" xfId="0" applyNumberFormat="1" applyFont="1" applyFill="1" applyBorder="1"/>
    <xf numFmtId="164" fontId="0" fillId="2" borderId="34" xfId="0" applyNumberFormat="1" applyFill="1" applyBorder="1"/>
    <xf numFmtId="164" fontId="0" fillId="2" borderId="30" xfId="0" applyNumberFormat="1" applyFill="1" applyBorder="1"/>
    <xf numFmtId="164" fontId="0" fillId="2" borderId="31" xfId="0" applyNumberFormat="1" applyFill="1" applyBorder="1"/>
    <xf numFmtId="164" fontId="0" fillId="3" borderId="29" xfId="0" applyNumberFormat="1" applyFill="1" applyBorder="1"/>
    <xf numFmtId="164" fontId="0" fillId="3" borderId="30" xfId="0" applyNumberFormat="1" applyFill="1" applyBorder="1"/>
    <xf numFmtId="164" fontId="0" fillId="3" borderId="32" xfId="0" applyNumberFormat="1" applyFill="1" applyBorder="1"/>
    <xf numFmtId="164" fontId="2" fillId="2" borderId="8" xfId="0" applyNumberFormat="1" applyFont="1" applyFill="1" applyBorder="1"/>
    <xf numFmtId="164" fontId="2" fillId="3" borderId="8" xfId="0" applyNumberFormat="1" applyFont="1" applyFill="1" applyBorder="1"/>
    <xf numFmtId="164" fontId="0" fillId="0" borderId="8" xfId="0" applyNumberFormat="1" applyBorder="1"/>
    <xf numFmtId="164" fontId="2" fillId="0" borderId="8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2" borderId="4" xfId="0" applyFill="1" applyBorder="1" applyAlignment="1"/>
    <xf numFmtId="0" fontId="0" fillId="2" borderId="0" xfId="0" applyFill="1" applyBorder="1" applyAlignment="1"/>
    <xf numFmtId="0" fontId="0" fillId="2" borderId="5" xfId="0" applyFill="1" applyBorder="1" applyAlignment="1"/>
    <xf numFmtId="0" fontId="2" fillId="3" borderId="1" xfId="0" applyFont="1" applyFill="1" applyBorder="1" applyAlignment="1">
      <alignment horizontal="center"/>
    </xf>
    <xf numFmtId="0" fontId="0" fillId="3" borderId="4" xfId="0" applyFill="1" applyBorder="1" applyAlignment="1"/>
    <xf numFmtId="0" fontId="0" fillId="3" borderId="0" xfId="0" applyFill="1" applyBorder="1" applyAlignment="1"/>
    <xf numFmtId="0" fontId="0" fillId="3" borderId="5" xfId="0" applyFill="1" applyBorder="1" applyAlignment="1"/>
    <xf numFmtId="0" fontId="2" fillId="2" borderId="39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0" fillId="2" borderId="10" xfId="0" applyFill="1" applyBorder="1" applyAlignment="1"/>
    <xf numFmtId="0" fontId="0" fillId="2" borderId="8" xfId="0" applyFill="1" applyBorder="1" applyAlignment="1"/>
    <xf numFmtId="0" fontId="0" fillId="2" borderId="9" xfId="0" applyFill="1" applyBorder="1" applyAlignment="1"/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0" fillId="3" borderId="11" xfId="0" applyFill="1" applyBorder="1" applyAlignment="1"/>
    <xf numFmtId="0" fontId="0" fillId="3" borderId="8" xfId="0" applyFill="1" applyBorder="1" applyAlignment="1"/>
    <xf numFmtId="0" fontId="0" fillId="3" borderId="12" xfId="0" applyFill="1" applyBorder="1" applyAlignment="1"/>
    <xf numFmtId="0" fontId="2" fillId="2" borderId="18" xfId="0" applyFont="1" applyFill="1" applyBorder="1" applyAlignment="1">
      <alignment horizontal="center"/>
    </xf>
    <xf numFmtId="0" fontId="0" fillId="2" borderId="12" xfId="0" applyFill="1" applyBorder="1" applyAlignment="1"/>
    <xf numFmtId="0" fontId="2" fillId="4" borderId="39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0" fillId="4" borderId="10" xfId="0" applyFill="1" applyBorder="1" applyAlignment="1"/>
    <xf numFmtId="0" fontId="0" fillId="4" borderId="8" xfId="0" applyFill="1" applyBorder="1" applyAlignment="1"/>
    <xf numFmtId="0" fontId="0" fillId="4" borderId="12" xfId="0" applyFill="1" applyBorder="1" applyAlignment="1"/>
    <xf numFmtId="0" fontId="2" fillId="2" borderId="16" xfId="0" applyFont="1" applyFill="1" applyBorder="1" applyAlignment="1"/>
    <xf numFmtId="0" fontId="2" fillId="2" borderId="17" xfId="0" applyFont="1" applyFill="1" applyBorder="1" applyAlignment="1"/>
    <xf numFmtId="0" fontId="2" fillId="2" borderId="19" xfId="0" applyFont="1" applyFill="1" applyBorder="1" applyAlignment="1"/>
    <xf numFmtId="0" fontId="0" fillId="2" borderId="11" xfId="0" applyFill="1" applyBorder="1" applyAlignment="1"/>
    <xf numFmtId="0" fontId="2" fillId="3" borderId="16" xfId="0" applyFont="1" applyFill="1" applyBorder="1" applyAlignment="1"/>
    <xf numFmtId="0" fontId="2" fillId="3" borderId="17" xfId="0" applyFont="1" applyFill="1" applyBorder="1" applyAlignment="1"/>
    <xf numFmtId="0" fontId="2" fillId="3" borderId="18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0"/>
  <sheetViews>
    <sheetView topLeftCell="B1" workbookViewId="0">
      <pane ySplit="3" topLeftCell="A4" activePane="bottomLeft" state="frozen"/>
      <selection pane="bottomLeft" activeCell="S331" sqref="S331"/>
    </sheetView>
  </sheetViews>
  <sheetFormatPr baseColWidth="10" defaultRowHeight="15" outlineLevelRow="2"/>
  <cols>
    <col min="1" max="1" width="0" hidden="1" customWidth="1"/>
    <col min="2" max="2" width="42.5703125" style="2" customWidth="1"/>
    <col min="3" max="3" width="18.5703125" customWidth="1"/>
    <col min="5" max="6" width="11.42578125" hidden="1" customWidth="1"/>
    <col min="7" max="7" width="11.42578125" style="3"/>
    <col min="8" max="8" width="11.42578125" style="3" hidden="1" customWidth="1"/>
    <col min="9" max="9" width="11.42578125" style="3"/>
    <col min="10" max="10" width="11.42578125" hidden="1" customWidth="1"/>
    <col min="11" max="11" width="11.42578125" style="3"/>
    <col min="12" max="16" width="11.42578125" hidden="1" customWidth="1"/>
    <col min="17" max="17" width="11.42578125" style="3"/>
    <col min="18" max="18" width="11.42578125" style="3" hidden="1" customWidth="1"/>
    <col min="19" max="19" width="11.42578125" style="3"/>
    <col min="20" max="20" width="11.42578125" style="3" hidden="1" customWidth="1"/>
    <col min="21" max="21" width="11.42578125" style="3"/>
  </cols>
  <sheetData>
    <row r="1" spans="1:22">
      <c r="D1" s="95" t="s">
        <v>130</v>
      </c>
      <c r="E1" s="96"/>
      <c r="F1" s="96"/>
      <c r="G1" s="96"/>
      <c r="H1" s="96"/>
      <c r="I1" s="96"/>
      <c r="J1" s="96"/>
      <c r="K1" s="97"/>
      <c r="L1" s="2"/>
      <c r="M1" s="2"/>
      <c r="N1" s="2"/>
      <c r="O1" s="2"/>
      <c r="P1" s="2"/>
      <c r="Q1" s="98" t="s">
        <v>131</v>
      </c>
      <c r="R1" s="99"/>
      <c r="S1" s="99"/>
      <c r="T1" s="99"/>
      <c r="U1" s="100"/>
      <c r="V1" s="11" t="s">
        <v>132</v>
      </c>
    </row>
    <row r="2" spans="1:22">
      <c r="D2" s="4"/>
      <c r="E2" s="5"/>
      <c r="F2" s="5"/>
      <c r="G2" s="6"/>
      <c r="H2" s="6"/>
      <c r="I2" s="6"/>
      <c r="J2" s="5"/>
      <c r="K2" s="7"/>
      <c r="L2" s="2"/>
      <c r="M2" s="2"/>
      <c r="N2" s="2"/>
      <c r="O2" s="2"/>
      <c r="P2" s="2"/>
      <c r="Q2" s="8"/>
      <c r="R2" s="9"/>
      <c r="S2" s="9"/>
      <c r="T2" s="9"/>
      <c r="U2" s="10"/>
      <c r="V2" s="12"/>
    </row>
    <row r="3" spans="1:22">
      <c r="A3" t="s">
        <v>0</v>
      </c>
      <c r="B3" s="2" t="s">
        <v>1</v>
      </c>
      <c r="C3" s="2" t="s">
        <v>125</v>
      </c>
      <c r="D3" s="25" t="s">
        <v>2</v>
      </c>
      <c r="E3" s="25" t="s">
        <v>59</v>
      </c>
      <c r="F3" s="25" t="s">
        <v>60</v>
      </c>
      <c r="G3" s="91" t="s">
        <v>3</v>
      </c>
      <c r="H3" s="91" t="s">
        <v>65</v>
      </c>
      <c r="I3" s="91" t="s">
        <v>66</v>
      </c>
      <c r="J3" s="25" t="s">
        <v>67</v>
      </c>
      <c r="K3" s="91" t="s">
        <v>4</v>
      </c>
      <c r="L3" s="23" t="s">
        <v>0</v>
      </c>
      <c r="M3" s="23" t="s">
        <v>1</v>
      </c>
      <c r="N3" s="23" t="s">
        <v>2</v>
      </c>
      <c r="O3" s="23" t="s">
        <v>59</v>
      </c>
      <c r="P3" s="23" t="s">
        <v>60</v>
      </c>
      <c r="Q3" s="92" t="s">
        <v>3</v>
      </c>
      <c r="R3" s="92" t="s">
        <v>65</v>
      </c>
      <c r="S3" s="92" t="s">
        <v>66</v>
      </c>
      <c r="T3" s="92" t="s">
        <v>67</v>
      </c>
      <c r="U3" s="92" t="s">
        <v>4</v>
      </c>
      <c r="V3" s="23"/>
    </row>
    <row r="4" spans="1:22" hidden="1" outlineLevel="2">
      <c r="A4">
        <v>39</v>
      </c>
      <c r="B4" s="2" t="s">
        <v>21</v>
      </c>
      <c r="C4" t="s">
        <v>126</v>
      </c>
      <c r="D4" s="18" t="s">
        <v>69</v>
      </c>
      <c r="E4" s="18">
        <v>13491.96</v>
      </c>
      <c r="F4" s="18">
        <v>659.73</v>
      </c>
      <c r="G4" s="47">
        <v>4.8899999999999997</v>
      </c>
      <c r="H4" s="47">
        <v>244.74</v>
      </c>
      <c r="I4" s="47">
        <v>1.81</v>
      </c>
      <c r="J4" s="18">
        <v>414.99</v>
      </c>
      <c r="K4" s="47">
        <v>3.08</v>
      </c>
      <c r="L4" s="14">
        <v>39</v>
      </c>
      <c r="M4" s="14" t="s">
        <v>21</v>
      </c>
      <c r="N4" s="14" t="s">
        <v>69</v>
      </c>
      <c r="O4" s="14">
        <v>10961.56</v>
      </c>
      <c r="P4" s="14">
        <v>600.53</v>
      </c>
      <c r="Q4" s="50">
        <v>5.48</v>
      </c>
      <c r="R4" s="50">
        <v>219.51</v>
      </c>
      <c r="S4" s="50">
        <v>2</v>
      </c>
      <c r="T4" s="50">
        <v>381.02</v>
      </c>
      <c r="U4" s="50">
        <v>3.48</v>
      </c>
      <c r="V4" s="93">
        <f>G4-Q4</f>
        <v>-0.59000000000000075</v>
      </c>
    </row>
    <row r="5" spans="1:22" hidden="1" outlineLevel="2">
      <c r="A5">
        <v>39</v>
      </c>
      <c r="B5" s="2" t="s">
        <v>21</v>
      </c>
      <c r="C5" t="s">
        <v>126</v>
      </c>
      <c r="D5" s="18" t="s">
        <v>70</v>
      </c>
      <c r="E5" s="18">
        <v>26950.53</v>
      </c>
      <c r="F5" s="18">
        <v>1965.37</v>
      </c>
      <c r="G5" s="47">
        <v>7.29</v>
      </c>
      <c r="H5" s="47">
        <v>739.19</v>
      </c>
      <c r="I5" s="47">
        <v>2.74</v>
      </c>
      <c r="J5" s="18">
        <v>1226.18</v>
      </c>
      <c r="K5" s="47">
        <v>4.55</v>
      </c>
      <c r="L5" s="14">
        <v>39</v>
      </c>
      <c r="M5" s="14" t="s">
        <v>21</v>
      </c>
      <c r="N5" s="14" t="s">
        <v>70</v>
      </c>
      <c r="O5" s="14">
        <v>29060.57</v>
      </c>
      <c r="P5" s="14">
        <v>2431.77</v>
      </c>
      <c r="Q5" s="50">
        <v>8.3699999999999992</v>
      </c>
      <c r="R5" s="50">
        <v>761.62</v>
      </c>
      <c r="S5" s="50">
        <v>2.62</v>
      </c>
      <c r="T5" s="50">
        <v>1670.15</v>
      </c>
      <c r="U5" s="50">
        <v>5.75</v>
      </c>
      <c r="V5" s="93">
        <f t="shared" ref="V5:V68" si="0">G5-Q5</f>
        <v>-1.0799999999999992</v>
      </c>
    </row>
    <row r="6" spans="1:22" hidden="1" outlineLevel="2">
      <c r="A6">
        <v>39</v>
      </c>
      <c r="B6" s="2" t="s">
        <v>21</v>
      </c>
      <c r="C6" t="s">
        <v>126</v>
      </c>
      <c r="D6" s="18" t="s">
        <v>71</v>
      </c>
      <c r="E6" s="18">
        <v>24200.11</v>
      </c>
      <c r="F6" s="18">
        <v>1463.81</v>
      </c>
      <c r="G6" s="47">
        <v>6.05</v>
      </c>
      <c r="H6" s="47">
        <v>530.98</v>
      </c>
      <c r="I6" s="47">
        <v>2.19</v>
      </c>
      <c r="J6" s="18">
        <v>932.83</v>
      </c>
      <c r="K6" s="47">
        <v>3.85</v>
      </c>
      <c r="L6" s="14">
        <v>39</v>
      </c>
      <c r="M6" s="14" t="s">
        <v>21</v>
      </c>
      <c r="N6" s="14" t="s">
        <v>71</v>
      </c>
      <c r="O6" s="14">
        <v>22888.83</v>
      </c>
      <c r="P6" s="14">
        <v>1507.32</v>
      </c>
      <c r="Q6" s="50">
        <v>6.59</v>
      </c>
      <c r="R6" s="50">
        <v>602.04</v>
      </c>
      <c r="S6" s="50">
        <v>2.63</v>
      </c>
      <c r="T6" s="50">
        <v>905.28</v>
      </c>
      <c r="U6" s="50">
        <v>3.96</v>
      </c>
      <c r="V6" s="93">
        <f t="shared" si="0"/>
        <v>-0.54</v>
      </c>
    </row>
    <row r="7" spans="1:22" hidden="1" outlineLevel="2">
      <c r="A7">
        <v>39</v>
      </c>
      <c r="B7" s="2" t="s">
        <v>21</v>
      </c>
      <c r="C7" t="s">
        <v>126</v>
      </c>
      <c r="D7" s="18" t="s">
        <v>72</v>
      </c>
      <c r="E7" s="18">
        <v>23388.34</v>
      </c>
      <c r="F7" s="18">
        <v>2255.04</v>
      </c>
      <c r="G7" s="47">
        <v>9.64</v>
      </c>
      <c r="H7" s="47">
        <v>614.57000000000005</v>
      </c>
      <c r="I7" s="47">
        <v>2.63</v>
      </c>
      <c r="J7" s="18">
        <v>1640.47</v>
      </c>
      <c r="K7" s="47">
        <v>7.01</v>
      </c>
      <c r="L7" s="14">
        <v>39</v>
      </c>
      <c r="M7" s="14" t="s">
        <v>21</v>
      </c>
      <c r="N7" s="14" t="s">
        <v>72</v>
      </c>
      <c r="O7" s="14">
        <v>23990.68</v>
      </c>
      <c r="P7" s="14">
        <v>2384.71</v>
      </c>
      <c r="Q7" s="50">
        <v>9.94</v>
      </c>
      <c r="R7" s="50">
        <v>602.42999999999995</v>
      </c>
      <c r="S7" s="50">
        <v>2.5099999999999998</v>
      </c>
      <c r="T7" s="50">
        <v>1782.28</v>
      </c>
      <c r="U7" s="50">
        <v>7.43</v>
      </c>
      <c r="V7" s="93">
        <f t="shared" si="0"/>
        <v>-0.29999999999999893</v>
      </c>
    </row>
    <row r="8" spans="1:22" hidden="1" outlineLevel="2">
      <c r="A8">
        <v>39</v>
      </c>
      <c r="B8" s="2" t="s">
        <v>21</v>
      </c>
      <c r="C8" t="s">
        <v>126</v>
      </c>
      <c r="D8" s="18" t="s">
        <v>73</v>
      </c>
      <c r="E8" s="18">
        <v>13720.38</v>
      </c>
      <c r="F8" s="18">
        <v>1289.46</v>
      </c>
      <c r="G8" s="47">
        <v>9.4</v>
      </c>
      <c r="H8" s="47">
        <v>442.99</v>
      </c>
      <c r="I8" s="47">
        <v>3.23</v>
      </c>
      <c r="J8" s="18">
        <v>846.47</v>
      </c>
      <c r="K8" s="47">
        <v>6.17</v>
      </c>
      <c r="L8" s="14">
        <v>39</v>
      </c>
      <c r="M8" s="14" t="s">
        <v>21</v>
      </c>
      <c r="N8" s="14" t="s">
        <v>73</v>
      </c>
      <c r="O8" s="14">
        <v>16398.38</v>
      </c>
      <c r="P8" s="14">
        <v>1518.8</v>
      </c>
      <c r="Q8" s="50">
        <v>9.26</v>
      </c>
      <c r="R8" s="50">
        <v>489.79</v>
      </c>
      <c r="S8" s="50">
        <v>2.99</v>
      </c>
      <c r="T8" s="50">
        <v>1029.01</v>
      </c>
      <c r="U8" s="50">
        <v>6.28</v>
      </c>
      <c r="V8" s="93">
        <f t="shared" si="0"/>
        <v>0.14000000000000057</v>
      </c>
    </row>
    <row r="9" spans="1:22" outlineLevel="1" collapsed="1">
      <c r="A9" s="1" t="s">
        <v>76</v>
      </c>
      <c r="B9" s="2" t="s">
        <v>21</v>
      </c>
      <c r="C9" t="s">
        <v>126</v>
      </c>
      <c r="D9" s="18"/>
      <c r="E9" s="18">
        <f>SUBTOTAL(9,E4:E8)</f>
        <v>101751.32</v>
      </c>
      <c r="F9" s="18">
        <f>SUBTOTAL(9,F4:F8)</f>
        <v>7633.41</v>
      </c>
      <c r="G9" s="47">
        <f>F9*100/E9</f>
        <v>7.5020255265484508</v>
      </c>
      <c r="H9" s="47">
        <f>SUBTOTAL(9,H4:H8)</f>
        <v>2572.4700000000003</v>
      </c>
      <c r="I9" s="47">
        <f>H9*100/E9</f>
        <v>2.5281932460433931</v>
      </c>
      <c r="J9" s="18">
        <f>SUBTOTAL(9,J4:J8)</f>
        <v>5060.9400000000005</v>
      </c>
      <c r="K9" s="47">
        <f>J9*100/E9</f>
        <v>4.973832280505059</v>
      </c>
      <c r="L9" s="14"/>
      <c r="M9" s="14"/>
      <c r="N9" s="14"/>
      <c r="O9" s="14">
        <f>SUBTOTAL(9,O4:O8)</f>
        <v>103300.02</v>
      </c>
      <c r="P9" s="14">
        <f>SUBTOTAL(9,P4:P8)</f>
        <v>8443.1299999999992</v>
      </c>
      <c r="Q9" s="50">
        <f>P9*100/O9</f>
        <v>8.1734059683628306</v>
      </c>
      <c r="R9" s="50">
        <f>SUBTOTAL(9,R4:R8)</f>
        <v>2675.39</v>
      </c>
      <c r="S9" s="50">
        <f>R9*100/O9</f>
        <v>2.5899220542261268</v>
      </c>
      <c r="T9" s="50">
        <f>SUBTOTAL(9,T4:T8)</f>
        <v>5767.74</v>
      </c>
      <c r="U9" s="50">
        <f>T9*100/O9</f>
        <v>5.5834839141367061</v>
      </c>
      <c r="V9" s="93">
        <f t="shared" si="0"/>
        <v>-0.67138044181437984</v>
      </c>
    </row>
    <row r="10" spans="1:22" hidden="1" outlineLevel="2">
      <c r="A10">
        <v>15</v>
      </c>
      <c r="B10" s="2" t="s">
        <v>7</v>
      </c>
      <c r="C10" t="s">
        <v>126</v>
      </c>
      <c r="D10" s="18" t="s">
        <v>70</v>
      </c>
      <c r="E10" s="18">
        <v>915.5</v>
      </c>
      <c r="F10" s="18">
        <v>38.1</v>
      </c>
      <c r="G10" s="47">
        <f t="shared" ref="G10:G73" si="1">F10*100/E10</f>
        <v>4.1616602949208081</v>
      </c>
      <c r="H10" s="47">
        <v>38.1</v>
      </c>
      <c r="I10" s="47">
        <f t="shared" ref="I10:I73" si="2">H10*100/E10</f>
        <v>4.1616602949208081</v>
      </c>
      <c r="J10" s="18">
        <v>0</v>
      </c>
      <c r="K10" s="47">
        <f t="shared" ref="K10:K73" si="3">J10*100/E10</f>
        <v>0</v>
      </c>
      <c r="L10" s="14">
        <v>15</v>
      </c>
      <c r="M10" s="14" t="s">
        <v>7</v>
      </c>
      <c r="N10" s="14" t="s">
        <v>70</v>
      </c>
      <c r="O10" s="14">
        <v>601</v>
      </c>
      <c r="P10" s="14">
        <v>23</v>
      </c>
      <c r="Q10" s="50">
        <f t="shared" ref="Q10:Q73" si="4">P10*100/O10</f>
        <v>3.8269550748752081</v>
      </c>
      <c r="R10" s="50">
        <v>23</v>
      </c>
      <c r="S10" s="50">
        <f t="shared" ref="S10:S73" si="5">R10*100/O10</f>
        <v>3.8269550748752081</v>
      </c>
      <c r="T10" s="50">
        <v>0</v>
      </c>
      <c r="U10" s="50">
        <f t="shared" ref="U10:U73" si="6">T10*100/O10</f>
        <v>0</v>
      </c>
      <c r="V10" s="93">
        <f t="shared" si="0"/>
        <v>0.33470522004559999</v>
      </c>
    </row>
    <row r="11" spans="1:22" hidden="1" outlineLevel="2">
      <c r="A11">
        <v>15</v>
      </c>
      <c r="B11" s="2" t="s">
        <v>7</v>
      </c>
      <c r="C11" t="s">
        <v>126</v>
      </c>
      <c r="D11" s="18" t="s">
        <v>71</v>
      </c>
      <c r="E11" s="18">
        <v>833</v>
      </c>
      <c r="F11" s="18">
        <v>22</v>
      </c>
      <c r="G11" s="47">
        <f t="shared" si="1"/>
        <v>2.6410564225690276</v>
      </c>
      <c r="H11" s="47">
        <v>22</v>
      </c>
      <c r="I11" s="47">
        <f t="shared" si="2"/>
        <v>2.6410564225690276</v>
      </c>
      <c r="J11" s="18">
        <v>0</v>
      </c>
      <c r="K11" s="47">
        <f t="shared" si="3"/>
        <v>0</v>
      </c>
      <c r="L11" s="14">
        <v>15</v>
      </c>
      <c r="M11" s="14" t="s">
        <v>7</v>
      </c>
      <c r="N11" s="14" t="s">
        <v>71</v>
      </c>
      <c r="O11" s="14">
        <v>613</v>
      </c>
      <c r="P11" s="14">
        <v>26</v>
      </c>
      <c r="Q11" s="50">
        <f t="shared" si="4"/>
        <v>4.2414355628058731</v>
      </c>
      <c r="R11" s="50">
        <v>26</v>
      </c>
      <c r="S11" s="50">
        <f t="shared" si="5"/>
        <v>4.2414355628058731</v>
      </c>
      <c r="T11" s="50">
        <v>0</v>
      </c>
      <c r="U11" s="50">
        <f t="shared" si="6"/>
        <v>0</v>
      </c>
      <c r="V11" s="93">
        <f t="shared" si="0"/>
        <v>-1.6003791402368455</v>
      </c>
    </row>
    <row r="12" spans="1:22" hidden="1" outlineLevel="2">
      <c r="A12">
        <v>15</v>
      </c>
      <c r="B12" s="2" t="s">
        <v>7</v>
      </c>
      <c r="C12" t="s">
        <v>126</v>
      </c>
      <c r="D12" s="18" t="s">
        <v>72</v>
      </c>
      <c r="E12" s="18">
        <v>625.4</v>
      </c>
      <c r="F12" s="18">
        <v>150.5</v>
      </c>
      <c r="G12" s="47">
        <f t="shared" si="1"/>
        <v>24.064598656859612</v>
      </c>
      <c r="H12" s="47">
        <v>11</v>
      </c>
      <c r="I12" s="47">
        <f t="shared" si="2"/>
        <v>1.7588743204349218</v>
      </c>
      <c r="J12" s="18">
        <v>139.5</v>
      </c>
      <c r="K12" s="47">
        <f t="shared" si="3"/>
        <v>22.305724336424689</v>
      </c>
      <c r="L12" s="14">
        <v>15</v>
      </c>
      <c r="M12" s="14" t="s">
        <v>7</v>
      </c>
      <c r="N12" s="14" t="s">
        <v>72</v>
      </c>
      <c r="O12" s="14">
        <v>866</v>
      </c>
      <c r="P12" s="14">
        <v>391</v>
      </c>
      <c r="Q12" s="50">
        <f t="shared" si="4"/>
        <v>45.150115473441112</v>
      </c>
      <c r="R12" s="50">
        <v>31</v>
      </c>
      <c r="S12" s="50">
        <f t="shared" si="5"/>
        <v>3.579676674364896</v>
      </c>
      <c r="T12" s="50">
        <v>360</v>
      </c>
      <c r="U12" s="50">
        <f t="shared" si="6"/>
        <v>41.570438799076214</v>
      </c>
      <c r="V12" s="93">
        <f t="shared" si="0"/>
        <v>-21.085516816581499</v>
      </c>
    </row>
    <row r="13" spans="1:22" hidden="1" outlineLevel="2">
      <c r="A13">
        <v>15</v>
      </c>
      <c r="B13" s="2" t="s">
        <v>7</v>
      </c>
      <c r="C13" t="s">
        <v>126</v>
      </c>
      <c r="D13" s="18" t="s">
        <v>73</v>
      </c>
      <c r="E13" s="18">
        <v>0</v>
      </c>
      <c r="F13" s="18">
        <v>0</v>
      </c>
      <c r="G13" s="47">
        <v>0</v>
      </c>
      <c r="H13" s="47">
        <v>0</v>
      </c>
      <c r="I13" s="47">
        <v>0</v>
      </c>
      <c r="J13" s="18">
        <v>0</v>
      </c>
      <c r="K13" s="47">
        <v>0</v>
      </c>
      <c r="L13" s="14">
        <v>15</v>
      </c>
      <c r="M13" s="14" t="s">
        <v>7</v>
      </c>
      <c r="N13" s="14" t="s">
        <v>73</v>
      </c>
      <c r="O13" s="14">
        <v>125</v>
      </c>
      <c r="P13" s="14">
        <v>0</v>
      </c>
      <c r="Q13" s="50">
        <f t="shared" si="4"/>
        <v>0</v>
      </c>
      <c r="R13" s="50">
        <v>0</v>
      </c>
      <c r="S13" s="50">
        <f t="shared" si="5"/>
        <v>0</v>
      </c>
      <c r="T13" s="50">
        <v>0</v>
      </c>
      <c r="U13" s="50">
        <f t="shared" si="6"/>
        <v>0</v>
      </c>
      <c r="V13" s="93">
        <f t="shared" si="0"/>
        <v>0</v>
      </c>
    </row>
    <row r="14" spans="1:22" outlineLevel="1" collapsed="1">
      <c r="A14" s="1" t="s">
        <v>77</v>
      </c>
      <c r="B14" s="2" t="s">
        <v>7</v>
      </c>
      <c r="C14" t="s">
        <v>126</v>
      </c>
      <c r="D14" s="18"/>
      <c r="E14" s="18">
        <f>SUBTOTAL(9,E10:E13)</f>
        <v>2373.9</v>
      </c>
      <c r="F14" s="18">
        <f>SUBTOTAL(9,F10:F13)</f>
        <v>210.6</v>
      </c>
      <c r="G14" s="47">
        <f t="shared" si="1"/>
        <v>8.8714773158094271</v>
      </c>
      <c r="H14" s="47">
        <f>SUBTOTAL(9,H10:H13)</f>
        <v>71.099999999999994</v>
      </c>
      <c r="I14" s="47">
        <f t="shared" si="2"/>
        <v>2.9950714014912165</v>
      </c>
      <c r="J14" s="18">
        <f>SUBTOTAL(9,J10:J13)</f>
        <v>139.5</v>
      </c>
      <c r="K14" s="47">
        <f t="shared" si="3"/>
        <v>5.8764059143182106</v>
      </c>
      <c r="L14" s="14"/>
      <c r="M14" s="14"/>
      <c r="N14" s="14"/>
      <c r="O14" s="14">
        <f>SUBTOTAL(9,O10:O13)</f>
        <v>2205</v>
      </c>
      <c r="P14" s="14">
        <f>SUBTOTAL(9,P10:P13)</f>
        <v>440</v>
      </c>
      <c r="Q14" s="50">
        <f t="shared" si="4"/>
        <v>19.954648526077097</v>
      </c>
      <c r="R14" s="50">
        <f>SUBTOTAL(9,R10:R13)</f>
        <v>80</v>
      </c>
      <c r="S14" s="50">
        <f t="shared" si="5"/>
        <v>3.6281179138321997</v>
      </c>
      <c r="T14" s="50">
        <f>SUBTOTAL(9,T10:T13)</f>
        <v>360</v>
      </c>
      <c r="U14" s="50">
        <f t="shared" si="6"/>
        <v>16.326530612244898</v>
      </c>
      <c r="V14" s="93">
        <f t="shared" si="0"/>
        <v>-11.08317121026767</v>
      </c>
    </row>
    <row r="15" spans="1:22" hidden="1" outlineLevel="2">
      <c r="A15" t="s">
        <v>50</v>
      </c>
      <c r="B15" s="2" t="s">
        <v>51</v>
      </c>
      <c r="C15" t="s">
        <v>128</v>
      </c>
      <c r="D15" s="18" t="s">
        <v>69</v>
      </c>
      <c r="E15" s="18">
        <v>1194</v>
      </c>
      <c r="F15" s="18">
        <v>71</v>
      </c>
      <c r="G15" s="47">
        <f t="shared" si="1"/>
        <v>5.9463986599664995</v>
      </c>
      <c r="H15" s="47">
        <v>38</v>
      </c>
      <c r="I15" s="47">
        <f t="shared" si="2"/>
        <v>3.1825795644891124</v>
      </c>
      <c r="J15" s="18">
        <v>33</v>
      </c>
      <c r="K15" s="47">
        <f t="shared" si="3"/>
        <v>2.7638190954773871</v>
      </c>
      <c r="L15" s="14" t="s">
        <v>50</v>
      </c>
      <c r="M15" s="14" t="s">
        <v>51</v>
      </c>
      <c r="N15" s="14" t="s">
        <v>69</v>
      </c>
      <c r="O15" s="14">
        <v>801</v>
      </c>
      <c r="P15" s="14">
        <v>18</v>
      </c>
      <c r="Q15" s="50">
        <f t="shared" si="4"/>
        <v>2.2471910112359552</v>
      </c>
      <c r="R15" s="50">
        <v>18</v>
      </c>
      <c r="S15" s="50">
        <f t="shared" si="5"/>
        <v>2.2471910112359552</v>
      </c>
      <c r="T15" s="50">
        <v>0</v>
      </c>
      <c r="U15" s="50">
        <f t="shared" si="6"/>
        <v>0</v>
      </c>
      <c r="V15" s="93">
        <f t="shared" si="0"/>
        <v>3.6992076487305443</v>
      </c>
    </row>
    <row r="16" spans="1:22" hidden="1" outlineLevel="2">
      <c r="A16" t="s">
        <v>50</v>
      </c>
      <c r="B16" s="2" t="s">
        <v>51</v>
      </c>
      <c r="C16" t="s">
        <v>128</v>
      </c>
      <c r="D16" s="18" t="s">
        <v>70</v>
      </c>
      <c r="E16" s="18">
        <v>5944.5</v>
      </c>
      <c r="F16" s="18">
        <v>449.5</v>
      </c>
      <c r="G16" s="47">
        <f t="shared" si="1"/>
        <v>7.56161157372361</v>
      </c>
      <c r="H16" s="47">
        <v>207.7</v>
      </c>
      <c r="I16" s="47">
        <f t="shared" si="2"/>
        <v>3.4939860375136682</v>
      </c>
      <c r="J16" s="18">
        <v>241.8</v>
      </c>
      <c r="K16" s="47">
        <f t="shared" si="3"/>
        <v>4.0676255362099418</v>
      </c>
      <c r="L16" s="14" t="s">
        <v>50</v>
      </c>
      <c r="M16" s="14" t="s">
        <v>51</v>
      </c>
      <c r="N16" s="14" t="s">
        <v>70</v>
      </c>
      <c r="O16" s="14">
        <v>5238.8</v>
      </c>
      <c r="P16" s="14">
        <v>330.6</v>
      </c>
      <c r="Q16" s="50">
        <f t="shared" si="4"/>
        <v>6.3106054821714892</v>
      </c>
      <c r="R16" s="50">
        <v>185</v>
      </c>
      <c r="S16" s="50">
        <f t="shared" si="5"/>
        <v>3.5313430556616017</v>
      </c>
      <c r="T16" s="50">
        <v>145.6</v>
      </c>
      <c r="U16" s="50">
        <f t="shared" si="6"/>
        <v>2.7792624265098875</v>
      </c>
      <c r="V16" s="93">
        <f t="shared" si="0"/>
        <v>1.2510060915521208</v>
      </c>
    </row>
    <row r="17" spans="1:22" hidden="1" outlineLevel="2">
      <c r="A17" t="s">
        <v>50</v>
      </c>
      <c r="B17" s="2" t="s">
        <v>51</v>
      </c>
      <c r="C17" t="s">
        <v>128</v>
      </c>
      <c r="D17" s="18" t="s">
        <v>71</v>
      </c>
      <c r="E17" s="18">
        <v>8412.7999999999993</v>
      </c>
      <c r="F17" s="18">
        <v>479.8</v>
      </c>
      <c r="G17" s="47">
        <f t="shared" si="1"/>
        <v>5.70321414986687</v>
      </c>
      <c r="H17" s="47">
        <v>232</v>
      </c>
      <c r="I17" s="47">
        <f t="shared" si="2"/>
        <v>2.7577025484975279</v>
      </c>
      <c r="J17" s="18">
        <v>247.8</v>
      </c>
      <c r="K17" s="47">
        <f t="shared" si="3"/>
        <v>2.9455116013693421</v>
      </c>
      <c r="L17" s="14" t="s">
        <v>50</v>
      </c>
      <c r="M17" s="14" t="s">
        <v>51</v>
      </c>
      <c r="N17" s="14" t="s">
        <v>71</v>
      </c>
      <c r="O17" s="14">
        <v>7233.9</v>
      </c>
      <c r="P17" s="14">
        <v>324.7</v>
      </c>
      <c r="Q17" s="50">
        <f t="shared" si="4"/>
        <v>4.488588451595958</v>
      </c>
      <c r="R17" s="50">
        <v>250.6</v>
      </c>
      <c r="S17" s="50">
        <f t="shared" si="5"/>
        <v>3.4642447365874562</v>
      </c>
      <c r="T17" s="50">
        <v>74.099999999999994</v>
      </c>
      <c r="U17" s="50">
        <f t="shared" si="6"/>
        <v>1.0243437150085015</v>
      </c>
      <c r="V17" s="93">
        <f t="shared" si="0"/>
        <v>1.214625698270912</v>
      </c>
    </row>
    <row r="18" spans="1:22" hidden="1" outlineLevel="2">
      <c r="A18" t="s">
        <v>50</v>
      </c>
      <c r="B18" s="2" t="s">
        <v>51</v>
      </c>
      <c r="C18" t="s">
        <v>128</v>
      </c>
      <c r="D18" s="18" t="s">
        <v>72</v>
      </c>
      <c r="E18" s="18">
        <v>9353.9</v>
      </c>
      <c r="F18" s="18">
        <v>474.3</v>
      </c>
      <c r="G18" s="47">
        <f t="shared" si="1"/>
        <v>5.070612257988647</v>
      </c>
      <c r="H18" s="47">
        <v>250.3</v>
      </c>
      <c r="I18" s="47">
        <f t="shared" si="2"/>
        <v>2.6758892012957163</v>
      </c>
      <c r="J18" s="18">
        <v>224</v>
      </c>
      <c r="K18" s="47">
        <f t="shared" si="3"/>
        <v>2.3947230566929303</v>
      </c>
      <c r="L18" s="14" t="s">
        <v>50</v>
      </c>
      <c r="M18" s="14" t="s">
        <v>51</v>
      </c>
      <c r="N18" s="14" t="s">
        <v>72</v>
      </c>
      <c r="O18" s="14">
        <v>8879.56</v>
      </c>
      <c r="P18" s="14">
        <v>467.35</v>
      </c>
      <c r="Q18" s="50">
        <f t="shared" si="4"/>
        <v>5.2632112401965863</v>
      </c>
      <c r="R18" s="50">
        <v>270.60000000000002</v>
      </c>
      <c r="S18" s="50">
        <f t="shared" si="5"/>
        <v>3.0474482969876893</v>
      </c>
      <c r="T18" s="50">
        <v>196.75</v>
      </c>
      <c r="U18" s="50">
        <f t="shared" si="6"/>
        <v>2.2157629432088979</v>
      </c>
      <c r="V18" s="93">
        <f t="shared" si="0"/>
        <v>-0.19259898220793925</v>
      </c>
    </row>
    <row r="19" spans="1:22" hidden="1" outlineLevel="2">
      <c r="A19" t="s">
        <v>50</v>
      </c>
      <c r="B19" s="2" t="s">
        <v>51</v>
      </c>
      <c r="C19" t="s">
        <v>128</v>
      </c>
      <c r="D19" s="18" t="s">
        <v>73</v>
      </c>
      <c r="E19" s="18">
        <v>3716.27</v>
      </c>
      <c r="F19" s="18">
        <v>530.16</v>
      </c>
      <c r="G19" s="47">
        <f t="shared" si="1"/>
        <v>14.265917169635145</v>
      </c>
      <c r="H19" s="47">
        <v>102.4</v>
      </c>
      <c r="I19" s="47">
        <f t="shared" si="2"/>
        <v>2.7554510301996356</v>
      </c>
      <c r="J19" s="18">
        <v>427.76</v>
      </c>
      <c r="K19" s="47">
        <f t="shared" si="3"/>
        <v>11.510466139435509</v>
      </c>
      <c r="L19" s="14" t="s">
        <v>50</v>
      </c>
      <c r="M19" s="14" t="s">
        <v>51</v>
      </c>
      <c r="N19" s="14" t="s">
        <v>73</v>
      </c>
      <c r="O19" s="14">
        <v>4106</v>
      </c>
      <c r="P19" s="14">
        <v>252.8</v>
      </c>
      <c r="Q19" s="50">
        <f t="shared" si="4"/>
        <v>6.156843643448612</v>
      </c>
      <c r="R19" s="50">
        <v>125.6</v>
      </c>
      <c r="S19" s="50">
        <f t="shared" si="5"/>
        <v>3.0589381393083293</v>
      </c>
      <c r="T19" s="50">
        <v>127.2</v>
      </c>
      <c r="U19" s="50">
        <f t="shared" si="6"/>
        <v>3.0979055041402823</v>
      </c>
      <c r="V19" s="93">
        <f t="shared" si="0"/>
        <v>8.109073526186533</v>
      </c>
    </row>
    <row r="20" spans="1:22" outlineLevel="1" collapsed="1">
      <c r="A20" s="1" t="s">
        <v>78</v>
      </c>
      <c r="B20" s="2" t="s">
        <v>51</v>
      </c>
      <c r="C20" t="s">
        <v>128</v>
      </c>
      <c r="D20" s="18"/>
      <c r="E20" s="18">
        <f>SUBTOTAL(9,E15:E19)</f>
        <v>28621.469999999998</v>
      </c>
      <c r="F20" s="18">
        <f>SUBTOTAL(9,F15:F19)</f>
        <v>2004.7599999999998</v>
      </c>
      <c r="G20" s="47">
        <f t="shared" si="1"/>
        <v>7.0043921573559986</v>
      </c>
      <c r="H20" s="47">
        <f>SUBTOTAL(9,H15:H19)</f>
        <v>830.4</v>
      </c>
      <c r="I20" s="47">
        <f t="shared" si="2"/>
        <v>2.901318485738154</v>
      </c>
      <c r="J20" s="18">
        <f>SUBTOTAL(9,J15:J19)</f>
        <v>1174.3600000000001</v>
      </c>
      <c r="K20" s="47">
        <f t="shared" si="3"/>
        <v>4.103073671617846</v>
      </c>
      <c r="L20" s="14"/>
      <c r="M20" s="14"/>
      <c r="N20" s="14"/>
      <c r="O20" s="14">
        <f>SUBTOTAL(9,O15:O19)</f>
        <v>26259.260000000002</v>
      </c>
      <c r="P20" s="14">
        <f>SUBTOTAL(9,P15:P19)</f>
        <v>1393.45</v>
      </c>
      <c r="Q20" s="50">
        <f t="shared" si="4"/>
        <v>5.306509018152072</v>
      </c>
      <c r="R20" s="50">
        <f>SUBTOTAL(9,R15:R19)</f>
        <v>849.80000000000007</v>
      </c>
      <c r="S20" s="50">
        <f t="shared" si="5"/>
        <v>3.2361917281751271</v>
      </c>
      <c r="T20" s="50">
        <f>SUBTOTAL(9,T15:T19)</f>
        <v>543.65</v>
      </c>
      <c r="U20" s="50">
        <f t="shared" si="6"/>
        <v>2.0703172899769453</v>
      </c>
      <c r="V20" s="93">
        <f t="shared" si="0"/>
        <v>1.6978831392039266</v>
      </c>
    </row>
    <row r="21" spans="1:22" hidden="1" outlineLevel="2">
      <c r="A21">
        <v>17</v>
      </c>
      <c r="B21" s="2" t="s">
        <v>9</v>
      </c>
      <c r="C21" t="s">
        <v>126</v>
      </c>
      <c r="D21" s="18" t="s">
        <v>69</v>
      </c>
      <c r="E21" s="18">
        <v>10830.8</v>
      </c>
      <c r="F21" s="18">
        <v>354.5</v>
      </c>
      <c r="G21" s="47">
        <f t="shared" si="1"/>
        <v>3.2730730878605461</v>
      </c>
      <c r="H21" s="47">
        <v>203</v>
      </c>
      <c r="I21" s="47">
        <f t="shared" si="2"/>
        <v>1.8742844480555454</v>
      </c>
      <c r="J21" s="18">
        <v>151.5</v>
      </c>
      <c r="K21" s="47">
        <f t="shared" si="3"/>
        <v>1.3987886398050007</v>
      </c>
      <c r="L21" s="14">
        <v>17</v>
      </c>
      <c r="M21" s="14" t="s">
        <v>9</v>
      </c>
      <c r="N21" s="14" t="s">
        <v>69</v>
      </c>
      <c r="O21" s="14">
        <v>8406.0300000000007</v>
      </c>
      <c r="P21" s="14">
        <v>265</v>
      </c>
      <c r="Q21" s="50">
        <f t="shared" si="4"/>
        <v>3.1524988609367322</v>
      </c>
      <c r="R21" s="50">
        <v>177</v>
      </c>
      <c r="S21" s="50">
        <f t="shared" si="5"/>
        <v>2.1056313146634023</v>
      </c>
      <c r="T21" s="50">
        <v>88</v>
      </c>
      <c r="U21" s="50">
        <f t="shared" si="6"/>
        <v>1.0468675462733299</v>
      </c>
      <c r="V21" s="93">
        <f t="shared" si="0"/>
        <v>0.12057422692381392</v>
      </c>
    </row>
    <row r="22" spans="1:22" hidden="1" outlineLevel="2">
      <c r="A22">
        <v>17</v>
      </c>
      <c r="B22" s="2" t="s">
        <v>9</v>
      </c>
      <c r="C22" t="s">
        <v>126</v>
      </c>
      <c r="D22" s="18" t="s">
        <v>70</v>
      </c>
      <c r="E22" s="18">
        <v>42007.34</v>
      </c>
      <c r="F22" s="18">
        <v>1442.7</v>
      </c>
      <c r="G22" s="47">
        <f t="shared" si="1"/>
        <v>3.4343997977496317</v>
      </c>
      <c r="H22" s="47">
        <v>804.3</v>
      </c>
      <c r="I22" s="47">
        <f t="shared" si="2"/>
        <v>1.9146653894295618</v>
      </c>
      <c r="J22" s="18">
        <v>638.4</v>
      </c>
      <c r="K22" s="47">
        <f t="shared" si="3"/>
        <v>1.5197344083200699</v>
      </c>
      <c r="L22" s="14">
        <v>17</v>
      </c>
      <c r="M22" s="14" t="s">
        <v>9</v>
      </c>
      <c r="N22" s="14" t="s">
        <v>70</v>
      </c>
      <c r="O22" s="14">
        <v>42220.7</v>
      </c>
      <c r="P22" s="14">
        <v>1538.05</v>
      </c>
      <c r="Q22" s="50">
        <f t="shared" si="4"/>
        <v>3.6428813354586733</v>
      </c>
      <c r="R22" s="50">
        <v>811.4</v>
      </c>
      <c r="S22" s="50">
        <f t="shared" si="5"/>
        <v>1.9218061282735721</v>
      </c>
      <c r="T22" s="50">
        <v>726.65</v>
      </c>
      <c r="U22" s="50">
        <f t="shared" si="6"/>
        <v>1.7210752071851012</v>
      </c>
      <c r="V22" s="93">
        <f t="shared" si="0"/>
        <v>-0.20848153770904165</v>
      </c>
    </row>
    <row r="23" spans="1:22" hidden="1" outlineLevel="2">
      <c r="A23">
        <v>17</v>
      </c>
      <c r="B23" s="2" t="s">
        <v>9</v>
      </c>
      <c r="C23" t="s">
        <v>126</v>
      </c>
      <c r="D23" s="18" t="s">
        <v>71</v>
      </c>
      <c r="E23" s="18">
        <v>29706.2</v>
      </c>
      <c r="F23" s="18">
        <v>1739.4</v>
      </c>
      <c r="G23" s="47">
        <f t="shared" si="1"/>
        <v>5.855343329002026</v>
      </c>
      <c r="H23" s="47">
        <v>612.5</v>
      </c>
      <c r="I23" s="47">
        <f t="shared" si="2"/>
        <v>2.0618591405161211</v>
      </c>
      <c r="J23" s="18">
        <v>1126.9000000000001</v>
      </c>
      <c r="K23" s="47">
        <f t="shared" si="3"/>
        <v>3.7934841884859059</v>
      </c>
      <c r="L23" s="14">
        <v>17</v>
      </c>
      <c r="M23" s="14" t="s">
        <v>9</v>
      </c>
      <c r="N23" s="14" t="s">
        <v>71</v>
      </c>
      <c r="O23" s="14">
        <v>29274</v>
      </c>
      <c r="P23" s="14">
        <v>1608.9</v>
      </c>
      <c r="Q23" s="50">
        <f t="shared" si="4"/>
        <v>5.4960032793605249</v>
      </c>
      <c r="R23" s="50">
        <v>782.2</v>
      </c>
      <c r="S23" s="50">
        <f t="shared" si="5"/>
        <v>2.6719956275193004</v>
      </c>
      <c r="T23" s="50">
        <v>826.7</v>
      </c>
      <c r="U23" s="50">
        <f t="shared" si="6"/>
        <v>2.8240076518412245</v>
      </c>
      <c r="V23" s="93">
        <f t="shared" si="0"/>
        <v>0.35934004964150112</v>
      </c>
    </row>
    <row r="24" spans="1:22" hidden="1" outlineLevel="2">
      <c r="A24">
        <v>17</v>
      </c>
      <c r="B24" s="2" t="s">
        <v>9</v>
      </c>
      <c r="C24" t="s">
        <v>126</v>
      </c>
      <c r="D24" s="18" t="s">
        <v>72</v>
      </c>
      <c r="E24" s="18">
        <v>21662.27</v>
      </c>
      <c r="F24" s="18">
        <v>1380.4</v>
      </c>
      <c r="G24" s="47">
        <f t="shared" si="1"/>
        <v>6.3723700240094869</v>
      </c>
      <c r="H24" s="47">
        <v>422</v>
      </c>
      <c r="I24" s="47">
        <f t="shared" si="2"/>
        <v>1.948087619626198</v>
      </c>
      <c r="J24" s="18">
        <v>958.4</v>
      </c>
      <c r="K24" s="47">
        <f t="shared" si="3"/>
        <v>4.4242824043832893</v>
      </c>
      <c r="L24" s="14">
        <v>17</v>
      </c>
      <c r="M24" s="14" t="s">
        <v>9</v>
      </c>
      <c r="N24" s="14" t="s">
        <v>72</v>
      </c>
      <c r="O24" s="14">
        <v>23102.58</v>
      </c>
      <c r="P24" s="14">
        <v>1741.22</v>
      </c>
      <c r="Q24" s="50">
        <f t="shared" si="4"/>
        <v>7.5369071333158457</v>
      </c>
      <c r="R24" s="50">
        <v>555.72</v>
      </c>
      <c r="S24" s="50">
        <f t="shared" si="5"/>
        <v>2.4054456255535093</v>
      </c>
      <c r="T24" s="50">
        <v>1185.5</v>
      </c>
      <c r="U24" s="50">
        <f t="shared" si="6"/>
        <v>5.131461507762336</v>
      </c>
      <c r="V24" s="93">
        <f t="shared" si="0"/>
        <v>-1.1645371093063588</v>
      </c>
    </row>
    <row r="25" spans="1:22" hidden="1" outlineLevel="2">
      <c r="A25">
        <v>17</v>
      </c>
      <c r="B25" s="2" t="s">
        <v>9</v>
      </c>
      <c r="C25" t="s">
        <v>126</v>
      </c>
      <c r="D25" s="18" t="s">
        <v>73</v>
      </c>
      <c r="E25" s="18">
        <v>2710</v>
      </c>
      <c r="F25" s="18">
        <v>415.5</v>
      </c>
      <c r="G25" s="47">
        <f t="shared" si="1"/>
        <v>15.332103321033211</v>
      </c>
      <c r="H25" s="47">
        <v>73</v>
      </c>
      <c r="I25" s="47">
        <f t="shared" si="2"/>
        <v>2.6937269372693726</v>
      </c>
      <c r="J25" s="18">
        <v>342.5</v>
      </c>
      <c r="K25" s="47">
        <f t="shared" si="3"/>
        <v>12.638376383763838</v>
      </c>
      <c r="L25" s="14">
        <v>17</v>
      </c>
      <c r="M25" s="14" t="s">
        <v>9</v>
      </c>
      <c r="N25" s="14" t="s">
        <v>73</v>
      </c>
      <c r="O25" s="14">
        <v>3869</v>
      </c>
      <c r="P25" s="14">
        <v>333.1</v>
      </c>
      <c r="Q25" s="50">
        <f t="shared" si="4"/>
        <v>8.6094598087361067</v>
      </c>
      <c r="R25" s="50">
        <v>139.5</v>
      </c>
      <c r="S25" s="50">
        <f t="shared" si="5"/>
        <v>3.6055828379426207</v>
      </c>
      <c r="T25" s="50">
        <v>193.6</v>
      </c>
      <c r="U25" s="50">
        <f t="shared" si="6"/>
        <v>5.0038769707934865</v>
      </c>
      <c r="V25" s="93">
        <f t="shared" si="0"/>
        <v>6.722643512297104</v>
      </c>
    </row>
    <row r="26" spans="1:22" hidden="1" outlineLevel="2">
      <c r="A26">
        <v>17</v>
      </c>
      <c r="B26" s="2" t="s">
        <v>9</v>
      </c>
      <c r="C26" t="s">
        <v>126</v>
      </c>
      <c r="D26" s="18" t="s">
        <v>74</v>
      </c>
      <c r="E26" s="18">
        <v>173</v>
      </c>
      <c r="F26" s="18">
        <v>38</v>
      </c>
      <c r="G26" s="47">
        <f t="shared" si="1"/>
        <v>21.965317919075144</v>
      </c>
      <c r="H26" s="47">
        <v>11</v>
      </c>
      <c r="I26" s="47">
        <f t="shared" si="2"/>
        <v>6.3583815028901736</v>
      </c>
      <c r="J26" s="18">
        <v>27</v>
      </c>
      <c r="K26" s="47">
        <f t="shared" si="3"/>
        <v>15.606936416184972</v>
      </c>
      <c r="L26" s="14">
        <v>17</v>
      </c>
      <c r="M26" s="14" t="s">
        <v>9</v>
      </c>
      <c r="N26" s="14" t="s">
        <v>75</v>
      </c>
      <c r="O26" s="14">
        <v>222</v>
      </c>
      <c r="P26" s="14">
        <v>2</v>
      </c>
      <c r="Q26" s="50">
        <f t="shared" si="4"/>
        <v>0.90090090090090091</v>
      </c>
      <c r="R26" s="50">
        <v>2</v>
      </c>
      <c r="S26" s="50">
        <f t="shared" si="5"/>
        <v>0.90090090090090091</v>
      </c>
      <c r="T26" s="50">
        <v>0</v>
      </c>
      <c r="U26" s="50">
        <f t="shared" si="6"/>
        <v>0</v>
      </c>
      <c r="V26" s="93">
        <f t="shared" si="0"/>
        <v>21.064417018174243</v>
      </c>
    </row>
    <row r="27" spans="1:22" outlineLevel="1" collapsed="1">
      <c r="A27" s="1" t="s">
        <v>79</v>
      </c>
      <c r="B27" s="2" t="s">
        <v>9</v>
      </c>
      <c r="C27" t="s">
        <v>126</v>
      </c>
      <c r="D27" s="18"/>
      <c r="E27" s="18">
        <f>SUBTOTAL(9,E21:E26)</f>
        <v>107089.61</v>
      </c>
      <c r="F27" s="18">
        <f>SUBTOTAL(9,F21:F26)</f>
        <v>5370.5</v>
      </c>
      <c r="G27" s="47">
        <f t="shared" si="1"/>
        <v>5.0149589675412951</v>
      </c>
      <c r="H27" s="47">
        <f>SUBTOTAL(9,H21:H26)</f>
        <v>2125.8000000000002</v>
      </c>
      <c r="I27" s="47">
        <f t="shared" si="2"/>
        <v>1.9850665251278814</v>
      </c>
      <c r="J27" s="18">
        <f>SUBTOTAL(9,J21:J26)</f>
        <v>3244.7000000000003</v>
      </c>
      <c r="K27" s="47">
        <f t="shared" si="3"/>
        <v>3.0298924424134142</v>
      </c>
      <c r="L27" s="14"/>
      <c r="M27" s="14"/>
      <c r="N27" s="14"/>
      <c r="O27" s="14">
        <f>SUBTOTAL(9,O21:O26)</f>
        <v>107094.31</v>
      </c>
      <c r="P27" s="14">
        <f>SUBTOTAL(9,P21:P26)</f>
        <v>5488.27</v>
      </c>
      <c r="Q27" s="50">
        <f t="shared" si="4"/>
        <v>5.1247073724084879</v>
      </c>
      <c r="R27" s="50">
        <f>SUBTOTAL(9,R21:R26)</f>
        <v>2467.8199999999997</v>
      </c>
      <c r="S27" s="50">
        <f t="shared" si="5"/>
        <v>2.3043427797424529</v>
      </c>
      <c r="T27" s="50">
        <f>SUBTOTAL(9,T21:T26)</f>
        <v>3020.45</v>
      </c>
      <c r="U27" s="50">
        <f t="shared" si="6"/>
        <v>2.8203645926660341</v>
      </c>
      <c r="V27" s="93">
        <f t="shared" si="0"/>
        <v>-0.10974840486719284</v>
      </c>
    </row>
    <row r="28" spans="1:22" hidden="1" outlineLevel="2">
      <c r="A28">
        <v>18</v>
      </c>
      <c r="B28" s="2" t="s">
        <v>10</v>
      </c>
      <c r="C28" t="s">
        <v>126</v>
      </c>
      <c r="D28" s="18" t="s">
        <v>70</v>
      </c>
      <c r="E28" s="18">
        <v>1428.97</v>
      </c>
      <c r="F28" s="18">
        <v>59.6</v>
      </c>
      <c r="G28" s="47">
        <f t="shared" si="1"/>
        <v>4.1708363366620711</v>
      </c>
      <c r="H28" s="47">
        <v>40.6</v>
      </c>
      <c r="I28" s="47">
        <f t="shared" si="2"/>
        <v>2.8412073031624177</v>
      </c>
      <c r="J28" s="18">
        <v>19</v>
      </c>
      <c r="K28" s="47">
        <f t="shared" si="3"/>
        <v>1.3296290334996537</v>
      </c>
      <c r="L28" s="14">
        <v>18</v>
      </c>
      <c r="M28" s="14" t="s">
        <v>10</v>
      </c>
      <c r="N28" s="14" t="s">
        <v>70</v>
      </c>
      <c r="O28" s="14">
        <v>1104.2</v>
      </c>
      <c r="P28" s="14">
        <v>22.2</v>
      </c>
      <c r="Q28" s="50">
        <f t="shared" si="4"/>
        <v>2.0105053432349211</v>
      </c>
      <c r="R28" s="50">
        <v>22.2</v>
      </c>
      <c r="S28" s="50">
        <f t="shared" si="5"/>
        <v>2.0105053432349211</v>
      </c>
      <c r="T28" s="50">
        <v>0</v>
      </c>
      <c r="U28" s="50">
        <f t="shared" si="6"/>
        <v>0</v>
      </c>
      <c r="V28" s="93">
        <f t="shared" si="0"/>
        <v>2.16033099342715</v>
      </c>
    </row>
    <row r="29" spans="1:22" hidden="1" outlineLevel="2">
      <c r="A29">
        <v>18</v>
      </c>
      <c r="B29" s="2" t="s">
        <v>10</v>
      </c>
      <c r="C29" t="s">
        <v>126</v>
      </c>
      <c r="D29" s="18" t="s">
        <v>71</v>
      </c>
      <c r="E29" s="18">
        <v>1405</v>
      </c>
      <c r="F29" s="18">
        <v>66</v>
      </c>
      <c r="G29" s="47">
        <f t="shared" si="1"/>
        <v>4.697508896797153</v>
      </c>
      <c r="H29" s="47">
        <v>39</v>
      </c>
      <c r="I29" s="47">
        <f t="shared" si="2"/>
        <v>2.7758007117437722</v>
      </c>
      <c r="J29" s="18">
        <v>27</v>
      </c>
      <c r="K29" s="47">
        <f t="shared" si="3"/>
        <v>1.9217081850533808</v>
      </c>
      <c r="L29" s="14">
        <v>18</v>
      </c>
      <c r="M29" s="14" t="s">
        <v>10</v>
      </c>
      <c r="N29" s="14" t="s">
        <v>71</v>
      </c>
      <c r="O29" s="14">
        <v>1610.4</v>
      </c>
      <c r="P29" s="14">
        <v>67.5</v>
      </c>
      <c r="Q29" s="50">
        <f t="shared" si="4"/>
        <v>4.1915052160953801</v>
      </c>
      <c r="R29" s="50">
        <v>46.9</v>
      </c>
      <c r="S29" s="50">
        <f t="shared" si="5"/>
        <v>2.9123199205166417</v>
      </c>
      <c r="T29" s="50">
        <v>20.6</v>
      </c>
      <c r="U29" s="50">
        <f t="shared" si="6"/>
        <v>1.2791852955787382</v>
      </c>
      <c r="V29" s="93">
        <f t="shared" si="0"/>
        <v>0.50600368070177293</v>
      </c>
    </row>
    <row r="30" spans="1:22" hidden="1" outlineLevel="2">
      <c r="A30">
        <v>18</v>
      </c>
      <c r="B30" s="2" t="s">
        <v>10</v>
      </c>
      <c r="C30" t="s">
        <v>126</v>
      </c>
      <c r="D30" s="18" t="s">
        <v>72</v>
      </c>
      <c r="E30" s="18">
        <v>2408.5</v>
      </c>
      <c r="F30" s="18">
        <v>302.02</v>
      </c>
      <c r="G30" s="47">
        <f t="shared" si="1"/>
        <v>12.539755034253686</v>
      </c>
      <c r="H30" s="47">
        <v>52.62</v>
      </c>
      <c r="I30" s="47">
        <f t="shared" si="2"/>
        <v>2.1847623001868381</v>
      </c>
      <c r="J30" s="18">
        <v>249.4</v>
      </c>
      <c r="K30" s="47">
        <f t="shared" si="3"/>
        <v>10.354992734066846</v>
      </c>
      <c r="L30" s="14">
        <v>18</v>
      </c>
      <c r="M30" s="14" t="s">
        <v>10</v>
      </c>
      <c r="N30" s="14" t="s">
        <v>72</v>
      </c>
      <c r="O30" s="14">
        <v>2422.4</v>
      </c>
      <c r="P30" s="14">
        <v>134.05000000000001</v>
      </c>
      <c r="Q30" s="50">
        <f t="shared" si="4"/>
        <v>5.533768163804492</v>
      </c>
      <c r="R30" s="50">
        <v>108.9</v>
      </c>
      <c r="S30" s="50">
        <f t="shared" si="5"/>
        <v>4.4955416116248346</v>
      </c>
      <c r="T30" s="50">
        <v>25.15</v>
      </c>
      <c r="U30" s="50">
        <f t="shared" si="6"/>
        <v>1.0382265521796565</v>
      </c>
      <c r="V30" s="93">
        <f t="shared" si="0"/>
        <v>7.0059868704491937</v>
      </c>
    </row>
    <row r="31" spans="1:22" hidden="1" outlineLevel="2">
      <c r="A31">
        <v>18</v>
      </c>
      <c r="B31" s="2" t="s">
        <v>10</v>
      </c>
      <c r="C31" t="s">
        <v>126</v>
      </c>
      <c r="D31" s="18" t="s">
        <v>73</v>
      </c>
      <c r="E31" s="18">
        <v>675</v>
      </c>
      <c r="F31" s="18">
        <v>61.6</v>
      </c>
      <c r="G31" s="47">
        <f t="shared" si="1"/>
        <v>9.1259259259259267</v>
      </c>
      <c r="H31" s="47">
        <v>5</v>
      </c>
      <c r="I31" s="47">
        <f t="shared" si="2"/>
        <v>0.7407407407407407</v>
      </c>
      <c r="J31" s="18">
        <v>56.6</v>
      </c>
      <c r="K31" s="47">
        <f t="shared" si="3"/>
        <v>8.3851851851851844</v>
      </c>
      <c r="L31" s="14">
        <v>18</v>
      </c>
      <c r="M31" s="14" t="s">
        <v>10</v>
      </c>
      <c r="N31" s="14" t="s">
        <v>73</v>
      </c>
      <c r="O31" s="14">
        <v>668.2</v>
      </c>
      <c r="P31" s="14">
        <v>23</v>
      </c>
      <c r="Q31" s="50">
        <f t="shared" si="4"/>
        <v>3.4420832086201734</v>
      </c>
      <c r="R31" s="50">
        <v>23</v>
      </c>
      <c r="S31" s="50">
        <f t="shared" si="5"/>
        <v>3.4420832086201734</v>
      </c>
      <c r="T31" s="50">
        <v>0</v>
      </c>
      <c r="U31" s="50">
        <f t="shared" si="6"/>
        <v>0</v>
      </c>
      <c r="V31" s="93">
        <f t="shared" si="0"/>
        <v>5.6838427173057529</v>
      </c>
    </row>
    <row r="32" spans="1:22" outlineLevel="1" collapsed="1">
      <c r="A32" s="1" t="s">
        <v>80</v>
      </c>
      <c r="B32" s="2" t="s">
        <v>10</v>
      </c>
      <c r="C32" t="s">
        <v>126</v>
      </c>
      <c r="D32" s="18"/>
      <c r="E32" s="18">
        <f>SUBTOTAL(9,E28:E31)</f>
        <v>5917.47</v>
      </c>
      <c r="F32" s="18">
        <f>SUBTOTAL(9,F28:F31)</f>
        <v>489.22</v>
      </c>
      <c r="G32" s="47">
        <f t="shared" si="1"/>
        <v>8.2673845410285143</v>
      </c>
      <c r="H32" s="47">
        <f>SUBTOTAL(9,H28:H31)</f>
        <v>137.22</v>
      </c>
      <c r="I32" s="47">
        <f t="shared" si="2"/>
        <v>2.3188964202606854</v>
      </c>
      <c r="J32" s="18">
        <f>SUBTOTAL(9,J28:J31)</f>
        <v>352</v>
      </c>
      <c r="K32" s="47">
        <f t="shared" si="3"/>
        <v>5.948488120767828</v>
      </c>
      <c r="L32" s="14"/>
      <c r="M32" s="14"/>
      <c r="N32" s="14"/>
      <c r="O32" s="14">
        <f>SUBTOTAL(9,O28:O31)</f>
        <v>5805.2</v>
      </c>
      <c r="P32" s="14">
        <f>SUBTOTAL(9,P28:P31)</f>
        <v>246.75</v>
      </c>
      <c r="Q32" s="50">
        <f t="shared" si="4"/>
        <v>4.2504995521256808</v>
      </c>
      <c r="R32" s="50">
        <f>SUBTOTAL(9,R28:R31)</f>
        <v>201</v>
      </c>
      <c r="S32" s="50">
        <f t="shared" si="5"/>
        <v>3.46241300902639</v>
      </c>
      <c r="T32" s="50">
        <f>SUBTOTAL(9,T28:T31)</f>
        <v>45.75</v>
      </c>
      <c r="U32" s="50">
        <f t="shared" si="6"/>
        <v>0.78808654309929027</v>
      </c>
      <c r="V32" s="93">
        <f t="shared" si="0"/>
        <v>4.0168849889028335</v>
      </c>
    </row>
    <row r="33" spans="1:22" hidden="1" outlineLevel="2">
      <c r="A33">
        <v>65</v>
      </c>
      <c r="B33" s="2" t="s">
        <v>36</v>
      </c>
      <c r="C33" t="s">
        <v>127</v>
      </c>
      <c r="D33" s="18" t="s">
        <v>68</v>
      </c>
      <c r="E33" s="18">
        <v>1724.2</v>
      </c>
      <c r="F33" s="18">
        <v>51.86</v>
      </c>
      <c r="G33" s="47">
        <f t="shared" si="1"/>
        <v>3.0077717202180723</v>
      </c>
      <c r="H33" s="47">
        <v>51.86</v>
      </c>
      <c r="I33" s="47">
        <f t="shared" si="2"/>
        <v>3.0077717202180723</v>
      </c>
      <c r="J33" s="18">
        <v>0</v>
      </c>
      <c r="K33" s="47">
        <f t="shared" si="3"/>
        <v>0</v>
      </c>
      <c r="L33" s="14">
        <v>65</v>
      </c>
      <c r="M33" s="14" t="s">
        <v>36</v>
      </c>
      <c r="N33" s="14" t="s">
        <v>68</v>
      </c>
      <c r="O33" s="14">
        <v>422.5</v>
      </c>
      <c r="P33" s="14">
        <v>7.85</v>
      </c>
      <c r="Q33" s="50">
        <f t="shared" si="4"/>
        <v>1.8579881656804733</v>
      </c>
      <c r="R33" s="50">
        <v>4.95</v>
      </c>
      <c r="S33" s="50">
        <f t="shared" si="5"/>
        <v>1.1715976331360947</v>
      </c>
      <c r="T33" s="50">
        <v>2.9</v>
      </c>
      <c r="U33" s="50">
        <f t="shared" si="6"/>
        <v>0.68639053254437865</v>
      </c>
      <c r="V33" s="93">
        <f t="shared" si="0"/>
        <v>1.149783554537599</v>
      </c>
    </row>
    <row r="34" spans="1:22" hidden="1" outlineLevel="2">
      <c r="A34">
        <v>65</v>
      </c>
      <c r="B34" s="2" t="s">
        <v>36</v>
      </c>
      <c r="C34" t="s">
        <v>127</v>
      </c>
      <c r="D34" s="18" t="s">
        <v>69</v>
      </c>
      <c r="E34" s="18">
        <v>31847.41</v>
      </c>
      <c r="F34" s="18">
        <v>2388.9699999999998</v>
      </c>
      <c r="G34" s="47">
        <f t="shared" si="1"/>
        <v>7.5013007337174349</v>
      </c>
      <c r="H34" s="47">
        <v>1158.8</v>
      </c>
      <c r="I34" s="47">
        <f t="shared" si="2"/>
        <v>3.6386004387797941</v>
      </c>
      <c r="J34" s="18">
        <v>1230.1600000000001</v>
      </c>
      <c r="K34" s="47">
        <f t="shared" si="3"/>
        <v>3.8626688952100032</v>
      </c>
      <c r="L34" s="14">
        <v>65</v>
      </c>
      <c r="M34" s="14" t="s">
        <v>36</v>
      </c>
      <c r="N34" s="14" t="s">
        <v>69</v>
      </c>
      <c r="O34" s="14">
        <v>26843.23</v>
      </c>
      <c r="P34" s="14">
        <v>1810.05</v>
      </c>
      <c r="Q34" s="50">
        <f t="shared" si="4"/>
        <v>6.7430409827729374</v>
      </c>
      <c r="R34" s="50">
        <v>975.38</v>
      </c>
      <c r="S34" s="50">
        <f t="shared" si="5"/>
        <v>3.6336163718002639</v>
      </c>
      <c r="T34" s="50">
        <v>834.68</v>
      </c>
      <c r="U34" s="50">
        <f t="shared" si="6"/>
        <v>3.1094618643136465</v>
      </c>
      <c r="V34" s="93">
        <f t="shared" si="0"/>
        <v>0.75825975094449749</v>
      </c>
    </row>
    <row r="35" spans="1:22" hidden="1" outlineLevel="2">
      <c r="A35">
        <v>65</v>
      </c>
      <c r="B35" s="2" t="s">
        <v>36</v>
      </c>
      <c r="C35" t="s">
        <v>127</v>
      </c>
      <c r="D35" s="18" t="s">
        <v>70</v>
      </c>
      <c r="E35" s="18">
        <v>68348.009999999995</v>
      </c>
      <c r="F35" s="18">
        <v>7423.9</v>
      </c>
      <c r="G35" s="47">
        <f t="shared" si="1"/>
        <v>10.861910975901129</v>
      </c>
      <c r="H35" s="47">
        <v>2194.0300000000002</v>
      </c>
      <c r="I35" s="47">
        <f t="shared" si="2"/>
        <v>3.210086145887789</v>
      </c>
      <c r="J35" s="18">
        <v>5229.87</v>
      </c>
      <c r="K35" s="47">
        <f t="shared" si="3"/>
        <v>7.6518248300133394</v>
      </c>
      <c r="L35" s="14">
        <v>65</v>
      </c>
      <c r="M35" s="14" t="s">
        <v>36</v>
      </c>
      <c r="N35" s="14" t="s">
        <v>70</v>
      </c>
      <c r="O35" s="14">
        <v>65890.490000000005</v>
      </c>
      <c r="P35" s="14">
        <v>7746.29</v>
      </c>
      <c r="Q35" s="50">
        <f t="shared" si="4"/>
        <v>11.75630959794046</v>
      </c>
      <c r="R35" s="50">
        <v>2427.35</v>
      </c>
      <c r="S35" s="50">
        <f t="shared" si="5"/>
        <v>3.6839155392530847</v>
      </c>
      <c r="T35" s="50">
        <v>5318.94</v>
      </c>
      <c r="U35" s="50">
        <f t="shared" si="6"/>
        <v>8.0723940586873759</v>
      </c>
      <c r="V35" s="93">
        <f t="shared" si="0"/>
        <v>-0.89439862203933096</v>
      </c>
    </row>
    <row r="36" spans="1:22" hidden="1" outlineLevel="2">
      <c r="A36">
        <v>65</v>
      </c>
      <c r="B36" s="2" t="s">
        <v>36</v>
      </c>
      <c r="C36" t="s">
        <v>127</v>
      </c>
      <c r="D36" s="18" t="s">
        <v>71</v>
      </c>
      <c r="E36" s="18">
        <v>75256.41</v>
      </c>
      <c r="F36" s="18">
        <v>7246.62</v>
      </c>
      <c r="G36" s="47">
        <f t="shared" si="1"/>
        <v>9.629239555806608</v>
      </c>
      <c r="H36" s="47">
        <v>2516.09</v>
      </c>
      <c r="I36" s="47">
        <f t="shared" si="2"/>
        <v>3.3433563998070062</v>
      </c>
      <c r="J36" s="18">
        <v>4730.53</v>
      </c>
      <c r="K36" s="47">
        <f t="shared" si="3"/>
        <v>6.2858831559996018</v>
      </c>
      <c r="L36" s="14">
        <v>65</v>
      </c>
      <c r="M36" s="14" t="s">
        <v>36</v>
      </c>
      <c r="N36" s="14" t="s">
        <v>71</v>
      </c>
      <c r="O36" s="14">
        <v>75941.03</v>
      </c>
      <c r="P36" s="14">
        <v>8206.44</v>
      </c>
      <c r="Q36" s="50">
        <f t="shared" si="4"/>
        <v>10.806332229099342</v>
      </c>
      <c r="R36" s="50">
        <v>2706.27</v>
      </c>
      <c r="S36" s="50">
        <f t="shared" si="5"/>
        <v>3.5636466874362909</v>
      </c>
      <c r="T36" s="50">
        <v>5500.17</v>
      </c>
      <c r="U36" s="50">
        <f t="shared" si="6"/>
        <v>7.2426855416630511</v>
      </c>
      <c r="V36" s="93">
        <f t="shared" si="0"/>
        <v>-1.1770926732927336</v>
      </c>
    </row>
    <row r="37" spans="1:22" hidden="1" outlineLevel="2">
      <c r="A37">
        <v>65</v>
      </c>
      <c r="B37" s="2" t="s">
        <v>36</v>
      </c>
      <c r="C37" t="s">
        <v>127</v>
      </c>
      <c r="D37" s="18" t="s">
        <v>72</v>
      </c>
      <c r="E37" s="18">
        <v>61755.43</v>
      </c>
      <c r="F37" s="18">
        <v>5796.76</v>
      </c>
      <c r="G37" s="47">
        <f t="shared" si="1"/>
        <v>9.3866401707509777</v>
      </c>
      <c r="H37" s="47">
        <v>1707.26</v>
      </c>
      <c r="I37" s="47">
        <f t="shared" si="2"/>
        <v>2.7645504209103557</v>
      </c>
      <c r="J37" s="18">
        <v>4089.5</v>
      </c>
      <c r="K37" s="47">
        <f t="shared" si="3"/>
        <v>6.6220897498406215</v>
      </c>
      <c r="L37" s="14">
        <v>65</v>
      </c>
      <c r="M37" s="14" t="s">
        <v>36</v>
      </c>
      <c r="N37" s="14" t="s">
        <v>72</v>
      </c>
      <c r="O37" s="14">
        <v>62833.89</v>
      </c>
      <c r="P37" s="14">
        <v>7335.13</v>
      </c>
      <c r="Q37" s="50">
        <f t="shared" si="4"/>
        <v>11.673843526160804</v>
      </c>
      <c r="R37" s="50">
        <v>1978.48</v>
      </c>
      <c r="S37" s="50">
        <f t="shared" si="5"/>
        <v>3.1487466397512551</v>
      </c>
      <c r="T37" s="50">
        <v>5356.65</v>
      </c>
      <c r="U37" s="50">
        <f t="shared" si="6"/>
        <v>8.525096886409548</v>
      </c>
      <c r="V37" s="93">
        <f t="shared" si="0"/>
        <v>-2.2872033554098259</v>
      </c>
    </row>
    <row r="38" spans="1:22" hidden="1" outlineLevel="2">
      <c r="A38">
        <v>65</v>
      </c>
      <c r="B38" s="2" t="s">
        <v>36</v>
      </c>
      <c r="C38" t="s">
        <v>127</v>
      </c>
      <c r="D38" s="18" t="s">
        <v>73</v>
      </c>
      <c r="E38" s="18">
        <v>32335.83</v>
      </c>
      <c r="F38" s="18">
        <v>4143.8100000000004</v>
      </c>
      <c r="G38" s="47">
        <f t="shared" si="1"/>
        <v>12.814917693468825</v>
      </c>
      <c r="H38" s="47">
        <v>949.99</v>
      </c>
      <c r="I38" s="47">
        <f t="shared" si="2"/>
        <v>2.9378865487603067</v>
      </c>
      <c r="J38" s="18">
        <v>3193.82</v>
      </c>
      <c r="K38" s="47">
        <f t="shared" si="3"/>
        <v>9.877031144708516</v>
      </c>
      <c r="L38" s="14">
        <v>65</v>
      </c>
      <c r="M38" s="14" t="s">
        <v>36</v>
      </c>
      <c r="N38" s="14" t="s">
        <v>73</v>
      </c>
      <c r="O38" s="14">
        <v>38816.720000000001</v>
      </c>
      <c r="P38" s="14">
        <v>6167.78</v>
      </c>
      <c r="Q38" s="50">
        <f t="shared" si="4"/>
        <v>15.889492981375035</v>
      </c>
      <c r="R38" s="50">
        <v>1083.72</v>
      </c>
      <c r="S38" s="50">
        <f t="shared" si="5"/>
        <v>2.7918896805294211</v>
      </c>
      <c r="T38" s="50">
        <v>5084.0600000000004</v>
      </c>
      <c r="U38" s="50">
        <f t="shared" si="6"/>
        <v>13.097603300845616</v>
      </c>
      <c r="V38" s="93">
        <f t="shared" si="0"/>
        <v>-3.0745752879062103</v>
      </c>
    </row>
    <row r="39" spans="1:22" hidden="1" outlineLevel="2">
      <c r="A39">
        <v>65</v>
      </c>
      <c r="B39" s="2" t="s">
        <v>36</v>
      </c>
      <c r="C39" t="s">
        <v>127</v>
      </c>
      <c r="D39" s="18" t="s">
        <v>74</v>
      </c>
      <c r="E39" s="18">
        <v>795.61</v>
      </c>
      <c r="F39" s="18">
        <v>0</v>
      </c>
      <c r="G39" s="47">
        <f t="shared" si="1"/>
        <v>0</v>
      </c>
      <c r="H39" s="47">
        <v>0</v>
      </c>
      <c r="I39" s="47">
        <f t="shared" si="2"/>
        <v>0</v>
      </c>
      <c r="J39" s="18">
        <v>0</v>
      </c>
      <c r="K39" s="47">
        <f t="shared" si="3"/>
        <v>0</v>
      </c>
      <c r="L39" s="14">
        <v>65</v>
      </c>
      <c r="M39" s="14" t="s">
        <v>36</v>
      </c>
      <c r="N39" s="14" t="s">
        <v>75</v>
      </c>
      <c r="O39" s="14">
        <v>921.39</v>
      </c>
      <c r="P39" s="14">
        <v>5</v>
      </c>
      <c r="Q39" s="50">
        <f t="shared" si="4"/>
        <v>0.54265837484669899</v>
      </c>
      <c r="R39" s="50">
        <v>5</v>
      </c>
      <c r="S39" s="50">
        <f t="shared" si="5"/>
        <v>0.54265837484669899</v>
      </c>
      <c r="T39" s="50">
        <v>0</v>
      </c>
      <c r="U39" s="50">
        <f t="shared" si="6"/>
        <v>0</v>
      </c>
      <c r="V39" s="93">
        <f t="shared" si="0"/>
        <v>-0.54265837484669899</v>
      </c>
    </row>
    <row r="40" spans="1:22" outlineLevel="1" collapsed="1">
      <c r="A40" s="1" t="s">
        <v>81</v>
      </c>
      <c r="B40" s="2" t="s">
        <v>36</v>
      </c>
      <c r="C40" t="s">
        <v>127</v>
      </c>
      <c r="D40" s="18"/>
      <c r="E40" s="18">
        <f>SUBTOTAL(9,E33:E39)</f>
        <v>272062.89999999997</v>
      </c>
      <c r="F40" s="18">
        <f>SUBTOTAL(9,F33:F39)</f>
        <v>27051.920000000002</v>
      </c>
      <c r="G40" s="47">
        <f t="shared" si="1"/>
        <v>9.9432594447828073</v>
      </c>
      <c r="H40" s="47">
        <f>SUBTOTAL(9,H33:H39)</f>
        <v>8578.0300000000007</v>
      </c>
      <c r="I40" s="47">
        <f t="shared" si="2"/>
        <v>3.1529583783750015</v>
      </c>
      <c r="J40" s="18">
        <f>SUBTOTAL(9,J33:J39)</f>
        <v>18473.88</v>
      </c>
      <c r="K40" s="47">
        <f t="shared" si="3"/>
        <v>6.7902973907872051</v>
      </c>
      <c r="L40" s="14"/>
      <c r="M40" s="14"/>
      <c r="N40" s="14"/>
      <c r="O40" s="14">
        <f>SUBTOTAL(9,O33:O39)</f>
        <v>271669.25</v>
      </c>
      <c r="P40" s="14">
        <f>SUBTOTAL(9,P33:P39)</f>
        <v>31278.54</v>
      </c>
      <c r="Q40" s="50">
        <f t="shared" si="4"/>
        <v>11.513463522279389</v>
      </c>
      <c r="R40" s="50">
        <f>SUBTOTAL(9,R33:R39)</f>
        <v>9181.15</v>
      </c>
      <c r="S40" s="50">
        <f t="shared" si="5"/>
        <v>3.3795322805212589</v>
      </c>
      <c r="T40" s="50">
        <f>SUBTOTAL(9,T33:T39)</f>
        <v>22097.399999999998</v>
      </c>
      <c r="U40" s="50">
        <f t="shared" si="6"/>
        <v>8.1339349227047233</v>
      </c>
      <c r="V40" s="93">
        <f t="shared" si="0"/>
        <v>-1.570204077496582</v>
      </c>
    </row>
    <row r="41" spans="1:22" hidden="1" outlineLevel="2">
      <c r="A41">
        <v>70</v>
      </c>
      <c r="B41" s="2" t="s">
        <v>39</v>
      </c>
      <c r="C41" t="s">
        <v>127</v>
      </c>
      <c r="D41" s="18" t="s">
        <v>68</v>
      </c>
      <c r="E41" s="18">
        <v>1236</v>
      </c>
      <c r="F41" s="18">
        <v>29.8</v>
      </c>
      <c r="G41" s="47">
        <f t="shared" si="1"/>
        <v>2.4110032362459548</v>
      </c>
      <c r="H41" s="47">
        <v>29.8</v>
      </c>
      <c r="I41" s="47">
        <f t="shared" si="2"/>
        <v>2.4110032362459548</v>
      </c>
      <c r="J41" s="18">
        <v>0</v>
      </c>
      <c r="K41" s="47">
        <f t="shared" si="3"/>
        <v>0</v>
      </c>
      <c r="L41" s="14">
        <v>70</v>
      </c>
      <c r="M41" s="14" t="s">
        <v>39</v>
      </c>
      <c r="N41" s="14" t="s">
        <v>68</v>
      </c>
      <c r="O41" s="14">
        <v>238</v>
      </c>
      <c r="P41" s="14">
        <v>1</v>
      </c>
      <c r="Q41" s="50">
        <f t="shared" si="4"/>
        <v>0.42016806722689076</v>
      </c>
      <c r="R41" s="50">
        <v>1</v>
      </c>
      <c r="S41" s="50">
        <f t="shared" si="5"/>
        <v>0.42016806722689076</v>
      </c>
      <c r="T41" s="50">
        <v>0</v>
      </c>
      <c r="U41" s="50">
        <f t="shared" si="6"/>
        <v>0</v>
      </c>
      <c r="V41" s="93">
        <f t="shared" si="0"/>
        <v>1.990835169019064</v>
      </c>
    </row>
    <row r="42" spans="1:22" hidden="1" outlineLevel="2">
      <c r="A42">
        <v>70</v>
      </c>
      <c r="B42" s="2" t="s">
        <v>39</v>
      </c>
      <c r="C42" t="s">
        <v>127</v>
      </c>
      <c r="D42" s="18" t="s">
        <v>69</v>
      </c>
      <c r="E42" s="18">
        <v>27400.29</v>
      </c>
      <c r="F42" s="18">
        <v>1956.11</v>
      </c>
      <c r="G42" s="47">
        <f t="shared" si="1"/>
        <v>7.139012032354402</v>
      </c>
      <c r="H42" s="47">
        <v>784.95</v>
      </c>
      <c r="I42" s="47">
        <f t="shared" si="2"/>
        <v>2.8647507015436697</v>
      </c>
      <c r="J42" s="18">
        <v>1171.1600000000001</v>
      </c>
      <c r="K42" s="47">
        <f t="shared" si="3"/>
        <v>4.2742613308107327</v>
      </c>
      <c r="L42" s="14">
        <v>70</v>
      </c>
      <c r="M42" s="14" t="s">
        <v>39</v>
      </c>
      <c r="N42" s="14" t="s">
        <v>69</v>
      </c>
      <c r="O42" s="14">
        <v>24427.96</v>
      </c>
      <c r="P42" s="14">
        <v>1525.36</v>
      </c>
      <c r="Q42" s="50">
        <f t="shared" si="4"/>
        <v>6.2443200332733477</v>
      </c>
      <c r="R42" s="50">
        <v>768.71</v>
      </c>
      <c r="S42" s="50">
        <f t="shared" si="5"/>
        <v>3.1468448450054773</v>
      </c>
      <c r="T42" s="50">
        <v>756.65</v>
      </c>
      <c r="U42" s="50">
        <f t="shared" si="6"/>
        <v>3.0974751882678704</v>
      </c>
      <c r="V42" s="93">
        <f t="shared" si="0"/>
        <v>0.89469199908105423</v>
      </c>
    </row>
    <row r="43" spans="1:22" hidden="1" outlineLevel="2">
      <c r="A43">
        <v>70</v>
      </c>
      <c r="B43" s="2" t="s">
        <v>39</v>
      </c>
      <c r="C43" t="s">
        <v>127</v>
      </c>
      <c r="D43" s="18" t="s">
        <v>70</v>
      </c>
      <c r="E43" s="18">
        <v>51778.84</v>
      </c>
      <c r="F43" s="18">
        <v>4524.04</v>
      </c>
      <c r="G43" s="47">
        <f t="shared" si="1"/>
        <v>8.7372370644070063</v>
      </c>
      <c r="H43" s="47">
        <v>1646.83</v>
      </c>
      <c r="I43" s="47">
        <f t="shared" si="2"/>
        <v>3.1805077131894035</v>
      </c>
      <c r="J43" s="18">
        <v>2877.2</v>
      </c>
      <c r="K43" s="47">
        <f t="shared" si="3"/>
        <v>5.5567100383090855</v>
      </c>
      <c r="L43" s="14">
        <v>70</v>
      </c>
      <c r="M43" s="14" t="s">
        <v>39</v>
      </c>
      <c r="N43" s="14" t="s">
        <v>70</v>
      </c>
      <c r="O43" s="14">
        <v>54937.66</v>
      </c>
      <c r="P43" s="14">
        <v>6178.55</v>
      </c>
      <c r="Q43" s="50">
        <f t="shared" si="4"/>
        <v>11.246474640528918</v>
      </c>
      <c r="R43" s="50">
        <v>2186.37</v>
      </c>
      <c r="S43" s="50">
        <f t="shared" si="5"/>
        <v>3.9797290237698508</v>
      </c>
      <c r="T43" s="50">
        <v>3992.17</v>
      </c>
      <c r="U43" s="50">
        <f t="shared" si="6"/>
        <v>7.2667274143092362</v>
      </c>
      <c r="V43" s="93">
        <f t="shared" si="0"/>
        <v>-2.5092375761219117</v>
      </c>
    </row>
    <row r="44" spans="1:22" hidden="1" outlineLevel="2">
      <c r="A44">
        <v>70</v>
      </c>
      <c r="B44" s="2" t="s">
        <v>39</v>
      </c>
      <c r="C44" t="s">
        <v>127</v>
      </c>
      <c r="D44" s="18" t="s">
        <v>71</v>
      </c>
      <c r="E44" s="18">
        <v>55149.82</v>
      </c>
      <c r="F44" s="18">
        <v>5553.97</v>
      </c>
      <c r="G44" s="47">
        <f t="shared" si="1"/>
        <v>10.070694700363482</v>
      </c>
      <c r="H44" s="47">
        <v>2124.12</v>
      </c>
      <c r="I44" s="47">
        <f t="shared" si="2"/>
        <v>3.8515447557217777</v>
      </c>
      <c r="J44" s="18">
        <v>3429.85</v>
      </c>
      <c r="K44" s="47">
        <f t="shared" si="3"/>
        <v>6.2191499446417051</v>
      </c>
      <c r="L44" s="14">
        <v>70</v>
      </c>
      <c r="M44" s="14" t="s">
        <v>39</v>
      </c>
      <c r="N44" s="14" t="s">
        <v>71</v>
      </c>
      <c r="O44" s="14">
        <v>51977.43</v>
      </c>
      <c r="P44" s="14">
        <v>6484</v>
      </c>
      <c r="Q44" s="50">
        <f t="shared" si="4"/>
        <v>12.474645245061174</v>
      </c>
      <c r="R44" s="50">
        <v>2270.5300000000002</v>
      </c>
      <c r="S44" s="50">
        <f t="shared" si="5"/>
        <v>4.3682998563030155</v>
      </c>
      <c r="T44" s="50">
        <v>4213.47</v>
      </c>
      <c r="U44" s="50">
        <f t="shared" si="6"/>
        <v>8.1063453887581591</v>
      </c>
      <c r="V44" s="93">
        <f t="shared" si="0"/>
        <v>-2.4039505446976914</v>
      </c>
    </row>
    <row r="45" spans="1:22" hidden="1" outlineLevel="2">
      <c r="A45">
        <v>70</v>
      </c>
      <c r="B45" s="2" t="s">
        <v>39</v>
      </c>
      <c r="C45" t="s">
        <v>127</v>
      </c>
      <c r="D45" s="18" t="s">
        <v>72</v>
      </c>
      <c r="E45" s="18">
        <v>50011.27</v>
      </c>
      <c r="F45" s="18">
        <v>5943.1</v>
      </c>
      <c r="G45" s="47">
        <f t="shared" si="1"/>
        <v>11.88352145426421</v>
      </c>
      <c r="H45" s="47">
        <v>1712.3</v>
      </c>
      <c r="I45" s="47">
        <f t="shared" si="2"/>
        <v>3.4238282691081432</v>
      </c>
      <c r="J45" s="18">
        <v>4230.8</v>
      </c>
      <c r="K45" s="47">
        <f t="shared" si="3"/>
        <v>8.4596931851560662</v>
      </c>
      <c r="L45" s="14">
        <v>70</v>
      </c>
      <c r="M45" s="14" t="s">
        <v>39</v>
      </c>
      <c r="N45" s="14" t="s">
        <v>72</v>
      </c>
      <c r="O45" s="14">
        <v>50734.94</v>
      </c>
      <c r="P45" s="14">
        <v>5793.73</v>
      </c>
      <c r="Q45" s="50">
        <f t="shared" si="4"/>
        <v>11.419605502637827</v>
      </c>
      <c r="R45" s="50">
        <v>1978.82</v>
      </c>
      <c r="S45" s="50">
        <f t="shared" si="5"/>
        <v>3.9003101215848486</v>
      </c>
      <c r="T45" s="50">
        <v>3814.9</v>
      </c>
      <c r="U45" s="50">
        <f t="shared" si="6"/>
        <v>7.5192756707704786</v>
      </c>
      <c r="V45" s="93">
        <f t="shared" si="0"/>
        <v>0.46391595162638311</v>
      </c>
    </row>
    <row r="46" spans="1:22" hidden="1" outlineLevel="2">
      <c r="A46">
        <v>70</v>
      </c>
      <c r="B46" s="2" t="s">
        <v>39</v>
      </c>
      <c r="C46" t="s">
        <v>127</v>
      </c>
      <c r="D46" s="18" t="s">
        <v>73</v>
      </c>
      <c r="E46" s="18">
        <v>16504.91</v>
      </c>
      <c r="F46" s="18">
        <v>2096.25</v>
      </c>
      <c r="G46" s="47">
        <f t="shared" si="1"/>
        <v>12.700766014476905</v>
      </c>
      <c r="H46" s="47">
        <v>506.75</v>
      </c>
      <c r="I46" s="47">
        <f t="shared" si="2"/>
        <v>3.0702984748174935</v>
      </c>
      <c r="J46" s="18">
        <v>1589.5</v>
      </c>
      <c r="K46" s="47">
        <f t="shared" si="3"/>
        <v>9.6304675396594099</v>
      </c>
      <c r="L46" s="14">
        <v>70</v>
      </c>
      <c r="M46" s="14" t="s">
        <v>39</v>
      </c>
      <c r="N46" s="14" t="s">
        <v>73</v>
      </c>
      <c r="O46" s="14">
        <v>18904.830000000002</v>
      </c>
      <c r="P46" s="14">
        <v>2526.6</v>
      </c>
      <c r="Q46" s="50">
        <f t="shared" si="4"/>
        <v>13.364838509523755</v>
      </c>
      <c r="R46" s="50">
        <v>624.96</v>
      </c>
      <c r="S46" s="50">
        <f t="shared" si="5"/>
        <v>3.3058218455283646</v>
      </c>
      <c r="T46" s="50">
        <v>1901.64</v>
      </c>
      <c r="U46" s="50">
        <f t="shared" si="6"/>
        <v>10.05901666399539</v>
      </c>
      <c r="V46" s="93">
        <f t="shared" si="0"/>
        <v>-0.66407249504685062</v>
      </c>
    </row>
    <row r="47" spans="1:22" hidden="1" outlineLevel="2">
      <c r="A47">
        <v>70</v>
      </c>
      <c r="B47" s="2" t="s">
        <v>39</v>
      </c>
      <c r="C47" t="s">
        <v>127</v>
      </c>
      <c r="D47" s="18" t="s">
        <v>74</v>
      </c>
      <c r="E47" s="18">
        <v>243.15</v>
      </c>
      <c r="F47" s="18">
        <v>12.5</v>
      </c>
      <c r="G47" s="47">
        <f t="shared" si="1"/>
        <v>5.140859551717047</v>
      </c>
      <c r="H47" s="47">
        <v>5.5</v>
      </c>
      <c r="I47" s="47">
        <f t="shared" si="2"/>
        <v>2.2619782027555009</v>
      </c>
      <c r="J47" s="18">
        <v>7</v>
      </c>
      <c r="K47" s="47">
        <f t="shared" si="3"/>
        <v>2.8788813489615461</v>
      </c>
      <c r="L47" s="14">
        <v>70</v>
      </c>
      <c r="M47" s="14" t="s">
        <v>39</v>
      </c>
      <c r="N47" s="14" t="s">
        <v>75</v>
      </c>
      <c r="O47" s="14">
        <v>469.87</v>
      </c>
      <c r="P47" s="14">
        <v>32.880000000000003</v>
      </c>
      <c r="Q47" s="50">
        <f t="shared" si="4"/>
        <v>6.9976802094196273</v>
      </c>
      <c r="R47" s="50">
        <v>2.38</v>
      </c>
      <c r="S47" s="50">
        <f t="shared" si="5"/>
        <v>0.50652308085215059</v>
      </c>
      <c r="T47" s="50">
        <v>30.5</v>
      </c>
      <c r="U47" s="50">
        <f t="shared" si="6"/>
        <v>6.4911571285674761</v>
      </c>
      <c r="V47" s="93">
        <f t="shared" si="0"/>
        <v>-1.8568206577025803</v>
      </c>
    </row>
    <row r="48" spans="1:22" outlineLevel="1" collapsed="1">
      <c r="A48" s="1" t="s">
        <v>82</v>
      </c>
      <c r="B48" s="2" t="s">
        <v>39</v>
      </c>
      <c r="C48" t="s">
        <v>127</v>
      </c>
      <c r="D48" s="18"/>
      <c r="E48" s="18">
        <f>SUBTOTAL(9,E41:E47)</f>
        <v>202324.28</v>
      </c>
      <c r="F48" s="18">
        <f>SUBTOTAL(9,F41:F47)</f>
        <v>20115.77</v>
      </c>
      <c r="G48" s="47">
        <f t="shared" si="1"/>
        <v>9.9423410774030678</v>
      </c>
      <c r="H48" s="47">
        <f>SUBTOTAL(9,H41:H47)</f>
        <v>6810.25</v>
      </c>
      <c r="I48" s="47">
        <f t="shared" si="2"/>
        <v>3.366007282961788</v>
      </c>
      <c r="J48" s="18">
        <f>SUBTOTAL(9,J41:J47)</f>
        <v>13305.509999999998</v>
      </c>
      <c r="K48" s="47">
        <f t="shared" si="3"/>
        <v>6.5763288518807519</v>
      </c>
      <c r="L48" s="14"/>
      <c r="M48" s="14"/>
      <c r="N48" s="14"/>
      <c r="O48" s="14">
        <f>SUBTOTAL(9,O41:O47)</f>
        <v>201690.69</v>
      </c>
      <c r="P48" s="14">
        <f>SUBTOTAL(9,P41:P47)</f>
        <v>22542.12</v>
      </c>
      <c r="Q48" s="50">
        <f t="shared" si="4"/>
        <v>11.176579345333193</v>
      </c>
      <c r="R48" s="50">
        <f>SUBTOTAL(9,R41:R47)</f>
        <v>7832.77</v>
      </c>
      <c r="S48" s="50">
        <f t="shared" si="5"/>
        <v>3.883555557274359</v>
      </c>
      <c r="T48" s="50">
        <f>SUBTOTAL(9,T41:T47)</f>
        <v>14709.33</v>
      </c>
      <c r="U48" s="50">
        <f t="shared" si="6"/>
        <v>7.2930138718847157</v>
      </c>
      <c r="V48" s="93">
        <f t="shared" si="0"/>
        <v>-1.2342382679301256</v>
      </c>
    </row>
    <row r="49" spans="1:22" hidden="1" outlineLevel="2">
      <c r="A49">
        <v>52</v>
      </c>
      <c r="B49" s="2" t="s">
        <v>28</v>
      </c>
      <c r="C49" t="s">
        <v>127</v>
      </c>
      <c r="D49" s="18" t="s">
        <v>68</v>
      </c>
      <c r="E49" s="18">
        <v>703.62</v>
      </c>
      <c r="F49" s="18">
        <v>41</v>
      </c>
      <c r="G49" s="47">
        <f t="shared" si="1"/>
        <v>5.8270088968477305</v>
      </c>
      <c r="H49" s="47">
        <v>41</v>
      </c>
      <c r="I49" s="47">
        <f t="shared" si="2"/>
        <v>5.8270088968477305</v>
      </c>
      <c r="J49" s="18">
        <v>0</v>
      </c>
      <c r="K49" s="47">
        <f t="shared" si="3"/>
        <v>0</v>
      </c>
      <c r="L49" s="14">
        <v>52</v>
      </c>
      <c r="M49" s="14" t="s">
        <v>28</v>
      </c>
      <c r="N49" s="14" t="s">
        <v>68</v>
      </c>
      <c r="O49" s="14">
        <v>107</v>
      </c>
      <c r="P49" s="14">
        <v>0</v>
      </c>
      <c r="Q49" s="50">
        <f t="shared" si="4"/>
        <v>0</v>
      </c>
      <c r="R49" s="50">
        <v>0</v>
      </c>
      <c r="S49" s="50">
        <f t="shared" si="5"/>
        <v>0</v>
      </c>
      <c r="T49" s="50">
        <v>0</v>
      </c>
      <c r="U49" s="50">
        <f t="shared" si="6"/>
        <v>0</v>
      </c>
      <c r="V49" s="93">
        <f t="shared" si="0"/>
        <v>5.8270088968477305</v>
      </c>
    </row>
    <row r="50" spans="1:22" hidden="1" outlineLevel="2">
      <c r="A50">
        <v>52</v>
      </c>
      <c r="B50" s="2" t="s">
        <v>28</v>
      </c>
      <c r="C50" t="s">
        <v>127</v>
      </c>
      <c r="D50" s="18" t="s">
        <v>69</v>
      </c>
      <c r="E50" s="18">
        <v>37968.050000000003</v>
      </c>
      <c r="F50" s="18">
        <v>2461.54</v>
      </c>
      <c r="G50" s="47">
        <f t="shared" si="1"/>
        <v>6.4831878381955352</v>
      </c>
      <c r="H50" s="47">
        <v>1211.97</v>
      </c>
      <c r="I50" s="47">
        <f t="shared" si="2"/>
        <v>3.1920786029306218</v>
      </c>
      <c r="J50" s="18">
        <v>1249.57</v>
      </c>
      <c r="K50" s="47">
        <f t="shared" si="3"/>
        <v>3.2911092352649134</v>
      </c>
      <c r="L50" s="14">
        <v>52</v>
      </c>
      <c r="M50" s="14" t="s">
        <v>28</v>
      </c>
      <c r="N50" s="14" t="s">
        <v>69</v>
      </c>
      <c r="O50" s="14">
        <v>34222.22</v>
      </c>
      <c r="P50" s="14">
        <v>2453.5700000000002</v>
      </c>
      <c r="Q50" s="50">
        <f t="shared" si="4"/>
        <v>7.1695231928261816</v>
      </c>
      <c r="R50" s="50">
        <v>1155.71</v>
      </c>
      <c r="S50" s="50">
        <f t="shared" si="5"/>
        <v>3.3770748946152529</v>
      </c>
      <c r="T50" s="50">
        <v>1297.8699999999999</v>
      </c>
      <c r="U50" s="50">
        <f t="shared" si="6"/>
        <v>3.7924775189920461</v>
      </c>
      <c r="V50" s="93">
        <f t="shared" si="0"/>
        <v>-0.68633535463064632</v>
      </c>
    </row>
    <row r="51" spans="1:22" hidden="1" outlineLevel="2">
      <c r="A51">
        <v>52</v>
      </c>
      <c r="B51" s="2" t="s">
        <v>28</v>
      </c>
      <c r="C51" t="s">
        <v>127</v>
      </c>
      <c r="D51" s="18" t="s">
        <v>70</v>
      </c>
      <c r="E51" s="18">
        <v>60138.2</v>
      </c>
      <c r="F51" s="18">
        <v>6682.82</v>
      </c>
      <c r="G51" s="47">
        <f t="shared" si="1"/>
        <v>11.112437685198428</v>
      </c>
      <c r="H51" s="47">
        <v>2368.31</v>
      </c>
      <c r="I51" s="47">
        <f t="shared" si="2"/>
        <v>3.9381125474324143</v>
      </c>
      <c r="J51" s="18">
        <v>4314.5</v>
      </c>
      <c r="K51" s="47">
        <f t="shared" si="3"/>
        <v>7.1743085094000154</v>
      </c>
      <c r="L51" s="14">
        <v>52</v>
      </c>
      <c r="M51" s="14" t="s">
        <v>28</v>
      </c>
      <c r="N51" s="14" t="s">
        <v>70</v>
      </c>
      <c r="O51" s="14">
        <v>55132.36</v>
      </c>
      <c r="P51" s="14">
        <v>6335.96</v>
      </c>
      <c r="Q51" s="50">
        <f t="shared" si="4"/>
        <v>11.49227060114967</v>
      </c>
      <c r="R51" s="50">
        <v>1978.74</v>
      </c>
      <c r="S51" s="50">
        <f t="shared" si="5"/>
        <v>3.5890718264191848</v>
      </c>
      <c r="T51" s="50">
        <v>4357.22</v>
      </c>
      <c r="U51" s="50">
        <f t="shared" si="6"/>
        <v>7.9031987747304848</v>
      </c>
      <c r="V51" s="93">
        <f t="shared" si="0"/>
        <v>-0.37983291595124236</v>
      </c>
    </row>
    <row r="52" spans="1:22" hidden="1" outlineLevel="2">
      <c r="A52">
        <v>52</v>
      </c>
      <c r="B52" s="2" t="s">
        <v>28</v>
      </c>
      <c r="C52" t="s">
        <v>127</v>
      </c>
      <c r="D52" s="18" t="s">
        <v>71</v>
      </c>
      <c r="E52" s="18">
        <v>32776.49</v>
      </c>
      <c r="F52" s="18">
        <v>3044.5</v>
      </c>
      <c r="G52" s="47">
        <f t="shared" si="1"/>
        <v>9.2886700192729617</v>
      </c>
      <c r="H52" s="47">
        <v>1243.05</v>
      </c>
      <c r="I52" s="47">
        <f t="shared" si="2"/>
        <v>3.792504932651422</v>
      </c>
      <c r="J52" s="18">
        <v>1801.44</v>
      </c>
      <c r="K52" s="47">
        <f t="shared" si="3"/>
        <v>5.496134576948295</v>
      </c>
      <c r="L52" s="14">
        <v>52</v>
      </c>
      <c r="M52" s="14" t="s">
        <v>28</v>
      </c>
      <c r="N52" s="14" t="s">
        <v>71</v>
      </c>
      <c r="O52" s="14">
        <v>30280.67</v>
      </c>
      <c r="P52" s="14">
        <v>2859.1</v>
      </c>
      <c r="Q52" s="50">
        <f t="shared" si="4"/>
        <v>9.4419971552809105</v>
      </c>
      <c r="R52" s="50">
        <v>1097.05</v>
      </c>
      <c r="S52" s="50">
        <f t="shared" si="5"/>
        <v>3.6229383299642977</v>
      </c>
      <c r="T52" s="50">
        <v>1762.05</v>
      </c>
      <c r="U52" s="50">
        <f t="shared" si="6"/>
        <v>5.8190588253166133</v>
      </c>
      <c r="V52" s="93">
        <f t="shared" si="0"/>
        <v>-0.15332713600794889</v>
      </c>
    </row>
    <row r="53" spans="1:22" hidden="1" outlineLevel="2">
      <c r="A53">
        <v>52</v>
      </c>
      <c r="B53" s="2" t="s">
        <v>28</v>
      </c>
      <c r="C53" t="s">
        <v>127</v>
      </c>
      <c r="D53" s="18" t="s">
        <v>72</v>
      </c>
      <c r="E53" s="18">
        <v>26016.94</v>
      </c>
      <c r="F53" s="18">
        <v>2946.99</v>
      </c>
      <c r="G53" s="47">
        <f t="shared" si="1"/>
        <v>11.327196818688133</v>
      </c>
      <c r="H53" s="47">
        <v>804.57</v>
      </c>
      <c r="I53" s="47">
        <f t="shared" si="2"/>
        <v>3.0924851269980254</v>
      </c>
      <c r="J53" s="18">
        <v>2142.42</v>
      </c>
      <c r="K53" s="47">
        <f t="shared" si="3"/>
        <v>8.2347116916901069</v>
      </c>
      <c r="L53" s="14">
        <v>52</v>
      </c>
      <c r="M53" s="14" t="s">
        <v>28</v>
      </c>
      <c r="N53" s="14" t="s">
        <v>72</v>
      </c>
      <c r="O53" s="14">
        <v>25828.11</v>
      </c>
      <c r="P53" s="14">
        <v>2987.68</v>
      </c>
      <c r="Q53" s="50">
        <f t="shared" si="4"/>
        <v>11.567551787567886</v>
      </c>
      <c r="R53" s="50">
        <v>746.02</v>
      </c>
      <c r="S53" s="50">
        <f t="shared" si="5"/>
        <v>2.8884033713655395</v>
      </c>
      <c r="T53" s="50">
        <v>2241.67</v>
      </c>
      <c r="U53" s="50">
        <f t="shared" si="6"/>
        <v>8.6791871337081954</v>
      </c>
      <c r="V53" s="93">
        <f t="shared" si="0"/>
        <v>-0.24035496887975327</v>
      </c>
    </row>
    <row r="54" spans="1:22" hidden="1" outlineLevel="2">
      <c r="A54">
        <v>52</v>
      </c>
      <c r="B54" s="2" t="s">
        <v>28</v>
      </c>
      <c r="C54" t="s">
        <v>127</v>
      </c>
      <c r="D54" s="18" t="s">
        <v>73</v>
      </c>
      <c r="E54" s="18">
        <v>13321.78</v>
      </c>
      <c r="F54" s="18">
        <v>1705.14</v>
      </c>
      <c r="G54" s="47">
        <f t="shared" si="1"/>
        <v>12.79964088883017</v>
      </c>
      <c r="H54" s="47">
        <v>358.28</v>
      </c>
      <c r="I54" s="47">
        <f t="shared" si="2"/>
        <v>2.6894303914341777</v>
      </c>
      <c r="J54" s="18">
        <v>1346.86</v>
      </c>
      <c r="K54" s="47">
        <f t="shared" si="3"/>
        <v>10.110210497395993</v>
      </c>
      <c r="L54" s="14">
        <v>52</v>
      </c>
      <c r="M54" s="14" t="s">
        <v>28</v>
      </c>
      <c r="N54" s="14" t="s">
        <v>73</v>
      </c>
      <c r="O54" s="14">
        <v>17011.32</v>
      </c>
      <c r="P54" s="14">
        <v>2321.5100000000002</v>
      </c>
      <c r="Q54" s="50">
        <f t="shared" si="4"/>
        <v>13.646853977233985</v>
      </c>
      <c r="R54" s="50">
        <v>537.85</v>
      </c>
      <c r="S54" s="50">
        <f t="shared" si="5"/>
        <v>3.1617181970593697</v>
      </c>
      <c r="T54" s="50">
        <v>1783.66</v>
      </c>
      <c r="U54" s="50">
        <f t="shared" si="6"/>
        <v>10.485135780174613</v>
      </c>
      <c r="V54" s="93">
        <f t="shared" si="0"/>
        <v>-0.84721308840381404</v>
      </c>
    </row>
    <row r="55" spans="1:22" hidden="1" outlineLevel="2">
      <c r="A55">
        <v>52</v>
      </c>
      <c r="B55" s="2" t="s">
        <v>28</v>
      </c>
      <c r="C55" t="s">
        <v>127</v>
      </c>
      <c r="D55" s="18" t="s">
        <v>74</v>
      </c>
      <c r="E55" s="18">
        <v>670.15</v>
      </c>
      <c r="F55" s="18">
        <v>7</v>
      </c>
      <c r="G55" s="47">
        <f t="shared" si="1"/>
        <v>1.0445422666567188</v>
      </c>
      <c r="H55" s="47">
        <v>7</v>
      </c>
      <c r="I55" s="47">
        <f t="shared" si="2"/>
        <v>1.0445422666567188</v>
      </c>
      <c r="J55" s="18">
        <v>0</v>
      </c>
      <c r="K55" s="47">
        <f t="shared" si="3"/>
        <v>0</v>
      </c>
      <c r="L55" s="14">
        <v>52</v>
      </c>
      <c r="M55" s="14" t="s">
        <v>28</v>
      </c>
      <c r="N55" s="14" t="s">
        <v>75</v>
      </c>
      <c r="O55" s="14">
        <v>1283.6300000000001</v>
      </c>
      <c r="P55" s="14">
        <v>32.85</v>
      </c>
      <c r="Q55" s="50">
        <f t="shared" si="4"/>
        <v>2.5591486643347379</v>
      </c>
      <c r="R55" s="50">
        <v>19.899999999999999</v>
      </c>
      <c r="S55" s="50">
        <f t="shared" si="5"/>
        <v>1.5502909716974516</v>
      </c>
      <c r="T55" s="50">
        <v>12.95</v>
      </c>
      <c r="U55" s="50">
        <f t="shared" si="6"/>
        <v>1.0088576926372863</v>
      </c>
      <c r="V55" s="93">
        <f t="shared" si="0"/>
        <v>-1.5146063976780191</v>
      </c>
    </row>
    <row r="56" spans="1:22" outlineLevel="1" collapsed="1">
      <c r="A56" s="1" t="s">
        <v>83</v>
      </c>
      <c r="B56" s="2" t="s">
        <v>28</v>
      </c>
      <c r="C56" t="s">
        <v>127</v>
      </c>
      <c r="D56" s="18"/>
      <c r="E56" s="18">
        <f>SUBTOTAL(9,E49:E55)</f>
        <v>171595.22999999998</v>
      </c>
      <c r="F56" s="18">
        <f>SUBTOTAL(9,F49:F55)</f>
        <v>16888.990000000002</v>
      </c>
      <c r="G56" s="47">
        <f t="shared" si="1"/>
        <v>9.8423423541551855</v>
      </c>
      <c r="H56" s="47">
        <f>SUBTOTAL(9,H49:H55)</f>
        <v>6034.1799999999994</v>
      </c>
      <c r="I56" s="47">
        <f t="shared" si="2"/>
        <v>3.5165196608320635</v>
      </c>
      <c r="J56" s="18">
        <f>SUBTOTAL(9,J49:J55)</f>
        <v>10854.79</v>
      </c>
      <c r="K56" s="47">
        <f t="shared" si="3"/>
        <v>6.3258110379874788</v>
      </c>
      <c r="L56" s="14"/>
      <c r="M56" s="14"/>
      <c r="N56" s="14"/>
      <c r="O56" s="14">
        <f>SUBTOTAL(9,O49:O55)</f>
        <v>163865.31</v>
      </c>
      <c r="P56" s="14">
        <f>SUBTOTAL(9,P49:P55)</f>
        <v>16990.669999999998</v>
      </c>
      <c r="Q56" s="50">
        <f t="shared" si="4"/>
        <v>10.368680228902626</v>
      </c>
      <c r="R56" s="50">
        <f>SUBTOTAL(9,R49:R55)</f>
        <v>5535.27</v>
      </c>
      <c r="S56" s="50">
        <f t="shared" si="5"/>
        <v>3.3779388694288008</v>
      </c>
      <c r="T56" s="50">
        <f>SUBTOTAL(9,T49:T55)</f>
        <v>11455.420000000002</v>
      </c>
      <c r="U56" s="50">
        <f t="shared" si="6"/>
        <v>6.9907535646196273</v>
      </c>
      <c r="V56" s="93">
        <f t="shared" si="0"/>
        <v>-0.52633787474744054</v>
      </c>
    </row>
    <row r="57" spans="1:22" hidden="1" outlineLevel="2">
      <c r="A57">
        <v>11</v>
      </c>
      <c r="B57" s="2" t="s">
        <v>5</v>
      </c>
      <c r="C57" t="s">
        <v>127</v>
      </c>
      <c r="D57" s="18" t="s">
        <v>68</v>
      </c>
      <c r="E57" s="18">
        <v>1581.92</v>
      </c>
      <c r="F57" s="18">
        <v>30.44</v>
      </c>
      <c r="G57" s="47">
        <f t="shared" si="1"/>
        <v>1.9242439567108323</v>
      </c>
      <c r="H57" s="47">
        <v>30.44</v>
      </c>
      <c r="I57" s="47">
        <f t="shared" si="2"/>
        <v>1.9242439567108323</v>
      </c>
      <c r="J57" s="18">
        <v>0</v>
      </c>
      <c r="K57" s="47">
        <f t="shared" si="3"/>
        <v>0</v>
      </c>
      <c r="L57" s="14">
        <v>11</v>
      </c>
      <c r="M57" s="14" t="s">
        <v>5</v>
      </c>
      <c r="N57" s="14" t="s">
        <v>68</v>
      </c>
      <c r="O57" s="14">
        <v>370.27</v>
      </c>
      <c r="P57" s="14">
        <v>21</v>
      </c>
      <c r="Q57" s="50">
        <f t="shared" si="4"/>
        <v>5.671536986523348</v>
      </c>
      <c r="R57" s="50">
        <v>21</v>
      </c>
      <c r="S57" s="50">
        <f t="shared" si="5"/>
        <v>5.671536986523348</v>
      </c>
      <c r="T57" s="50">
        <v>0</v>
      </c>
      <c r="U57" s="50">
        <f t="shared" si="6"/>
        <v>0</v>
      </c>
      <c r="V57" s="93">
        <f t="shared" si="0"/>
        <v>-3.747293029812516</v>
      </c>
    </row>
    <row r="58" spans="1:22" hidden="1" outlineLevel="2">
      <c r="A58">
        <v>11</v>
      </c>
      <c r="B58" s="2" t="s">
        <v>5</v>
      </c>
      <c r="C58" t="s">
        <v>127</v>
      </c>
      <c r="D58" s="18" t="s">
        <v>69</v>
      </c>
      <c r="E58" s="18">
        <v>42566.09</v>
      </c>
      <c r="F58" s="18">
        <v>3416.61</v>
      </c>
      <c r="G58" s="47">
        <f t="shared" si="1"/>
        <v>8.0266005169842956</v>
      </c>
      <c r="H58" s="47">
        <v>1463.93</v>
      </c>
      <c r="I58" s="47">
        <f t="shared" si="2"/>
        <v>3.4391930290050134</v>
      </c>
      <c r="J58" s="18">
        <v>1952.68</v>
      </c>
      <c r="K58" s="47">
        <f t="shared" si="3"/>
        <v>4.5874074879792817</v>
      </c>
      <c r="L58" s="14">
        <v>11</v>
      </c>
      <c r="M58" s="14" t="s">
        <v>5</v>
      </c>
      <c r="N58" s="14" t="s">
        <v>69</v>
      </c>
      <c r="O58" s="14">
        <v>37106.720000000001</v>
      </c>
      <c r="P58" s="14">
        <v>2374.2399999999998</v>
      </c>
      <c r="Q58" s="50">
        <f t="shared" si="4"/>
        <v>6.3984097759112082</v>
      </c>
      <c r="R58" s="50">
        <v>1298.3499999999999</v>
      </c>
      <c r="S58" s="50">
        <f t="shared" si="5"/>
        <v>3.4989619130982201</v>
      </c>
      <c r="T58" s="50">
        <v>1075.8900000000001</v>
      </c>
      <c r="U58" s="50">
        <f t="shared" si="6"/>
        <v>2.8994478628129894</v>
      </c>
      <c r="V58" s="93">
        <f t="shared" si="0"/>
        <v>1.6281907410730874</v>
      </c>
    </row>
    <row r="59" spans="1:22" hidden="1" outlineLevel="2">
      <c r="A59">
        <v>11</v>
      </c>
      <c r="B59" s="2" t="s">
        <v>5</v>
      </c>
      <c r="C59" t="s">
        <v>127</v>
      </c>
      <c r="D59" s="18" t="s">
        <v>70</v>
      </c>
      <c r="E59" s="18">
        <v>81933.34</v>
      </c>
      <c r="F59" s="18">
        <v>8509</v>
      </c>
      <c r="G59" s="47">
        <f t="shared" si="1"/>
        <v>10.385271734314749</v>
      </c>
      <c r="H59" s="47">
        <v>2779.12</v>
      </c>
      <c r="I59" s="47">
        <f t="shared" si="2"/>
        <v>3.3919281210798928</v>
      </c>
      <c r="J59" s="18">
        <v>5729.88</v>
      </c>
      <c r="K59" s="47">
        <f t="shared" si="3"/>
        <v>6.993343613234857</v>
      </c>
      <c r="L59" s="14">
        <v>11</v>
      </c>
      <c r="M59" s="14" t="s">
        <v>5</v>
      </c>
      <c r="N59" s="14" t="s">
        <v>70</v>
      </c>
      <c r="O59" s="14">
        <v>79394.759999999995</v>
      </c>
      <c r="P59" s="14">
        <v>7818.81</v>
      </c>
      <c r="Q59" s="50">
        <f t="shared" si="4"/>
        <v>9.84801767774095</v>
      </c>
      <c r="R59" s="50">
        <v>2862.17</v>
      </c>
      <c r="S59" s="50">
        <f t="shared" si="5"/>
        <v>3.6049860217475311</v>
      </c>
      <c r="T59" s="50">
        <v>4956.6400000000003</v>
      </c>
      <c r="U59" s="50">
        <f t="shared" si="6"/>
        <v>6.2430316559934189</v>
      </c>
      <c r="V59" s="93">
        <f t="shared" si="0"/>
        <v>0.53725405657379888</v>
      </c>
    </row>
    <row r="60" spans="1:22" hidden="1" outlineLevel="2">
      <c r="A60">
        <v>11</v>
      </c>
      <c r="B60" s="2" t="s">
        <v>5</v>
      </c>
      <c r="C60" t="s">
        <v>127</v>
      </c>
      <c r="D60" s="18" t="s">
        <v>71</v>
      </c>
      <c r="E60" s="18">
        <v>71897.25</v>
      </c>
      <c r="F60" s="18">
        <v>8124.4</v>
      </c>
      <c r="G60" s="47">
        <f t="shared" si="1"/>
        <v>11.300014951893154</v>
      </c>
      <c r="H60" s="47">
        <v>2897.77</v>
      </c>
      <c r="I60" s="47">
        <f t="shared" si="2"/>
        <v>4.0304323183431912</v>
      </c>
      <c r="J60" s="18">
        <v>5226.63</v>
      </c>
      <c r="K60" s="47">
        <f t="shared" si="3"/>
        <v>7.2695826335499616</v>
      </c>
      <c r="L60" s="14">
        <v>11</v>
      </c>
      <c r="M60" s="14" t="s">
        <v>5</v>
      </c>
      <c r="N60" s="14" t="s">
        <v>71</v>
      </c>
      <c r="O60" s="14">
        <v>68606.48</v>
      </c>
      <c r="P60" s="14">
        <v>7551.49</v>
      </c>
      <c r="Q60" s="50">
        <f t="shared" si="4"/>
        <v>11.006963190649047</v>
      </c>
      <c r="R60" s="50">
        <v>2860.42</v>
      </c>
      <c r="S60" s="50">
        <f t="shared" si="5"/>
        <v>4.1693146186774195</v>
      </c>
      <c r="T60" s="50">
        <v>4691.07</v>
      </c>
      <c r="U60" s="50">
        <f t="shared" si="6"/>
        <v>6.837648571971628</v>
      </c>
      <c r="V60" s="93">
        <f t="shared" si="0"/>
        <v>0.29305176124410615</v>
      </c>
    </row>
    <row r="61" spans="1:22" hidden="1" outlineLevel="2">
      <c r="A61">
        <v>11</v>
      </c>
      <c r="B61" s="2" t="s">
        <v>5</v>
      </c>
      <c r="C61" t="s">
        <v>127</v>
      </c>
      <c r="D61" s="18" t="s">
        <v>72</v>
      </c>
      <c r="E61" s="18">
        <v>73097.39</v>
      </c>
      <c r="F61" s="18">
        <v>9230.48</v>
      </c>
      <c r="G61" s="47">
        <f t="shared" si="1"/>
        <v>12.627646486420376</v>
      </c>
      <c r="H61" s="47">
        <v>2741.9</v>
      </c>
      <c r="I61" s="47">
        <f t="shared" si="2"/>
        <v>3.7510231213453724</v>
      </c>
      <c r="J61" s="18">
        <v>6488.58</v>
      </c>
      <c r="K61" s="47">
        <f t="shared" si="3"/>
        <v>8.8766233650750053</v>
      </c>
      <c r="L61" s="14">
        <v>11</v>
      </c>
      <c r="M61" s="14" t="s">
        <v>5</v>
      </c>
      <c r="N61" s="14" t="s">
        <v>72</v>
      </c>
      <c r="O61" s="14">
        <v>73612.56</v>
      </c>
      <c r="P61" s="14">
        <v>8955.6</v>
      </c>
      <c r="Q61" s="50">
        <f t="shared" si="4"/>
        <v>12.165858652382148</v>
      </c>
      <c r="R61" s="50">
        <v>2867.11</v>
      </c>
      <c r="S61" s="50">
        <f t="shared" si="5"/>
        <v>3.8948652240867592</v>
      </c>
      <c r="T61" s="50">
        <v>6088.49</v>
      </c>
      <c r="U61" s="50">
        <f t="shared" si="6"/>
        <v>8.2709934282953892</v>
      </c>
      <c r="V61" s="93">
        <f t="shared" si="0"/>
        <v>0.46178783403822798</v>
      </c>
    </row>
    <row r="62" spans="1:22" hidden="1" outlineLevel="2">
      <c r="A62">
        <v>11</v>
      </c>
      <c r="B62" s="2" t="s">
        <v>5</v>
      </c>
      <c r="C62" t="s">
        <v>127</v>
      </c>
      <c r="D62" s="18" t="s">
        <v>73</v>
      </c>
      <c r="E62" s="18">
        <v>24769.74</v>
      </c>
      <c r="F62" s="18">
        <v>3355.94</v>
      </c>
      <c r="G62" s="47">
        <f t="shared" si="1"/>
        <v>13.548547542283446</v>
      </c>
      <c r="H62" s="47">
        <v>854.95</v>
      </c>
      <c r="I62" s="47">
        <f t="shared" si="2"/>
        <v>3.4515905294120968</v>
      </c>
      <c r="J62" s="18">
        <v>2500.9899999999998</v>
      </c>
      <c r="K62" s="47">
        <f t="shared" si="3"/>
        <v>10.096957012871348</v>
      </c>
      <c r="L62" s="14">
        <v>11</v>
      </c>
      <c r="M62" s="14" t="s">
        <v>5</v>
      </c>
      <c r="N62" s="14" t="s">
        <v>73</v>
      </c>
      <c r="O62" s="14">
        <v>28467.58</v>
      </c>
      <c r="P62" s="14">
        <v>3792.43</v>
      </c>
      <c r="Q62" s="50">
        <f t="shared" si="4"/>
        <v>13.321926205177959</v>
      </c>
      <c r="R62" s="50">
        <v>940.4</v>
      </c>
      <c r="S62" s="50">
        <f t="shared" si="5"/>
        <v>3.3034068930341109</v>
      </c>
      <c r="T62" s="50">
        <v>2852.02</v>
      </c>
      <c r="U62" s="50">
        <f t="shared" si="6"/>
        <v>10.018484184465276</v>
      </c>
      <c r="V62" s="93">
        <f t="shared" si="0"/>
        <v>0.22662133710548638</v>
      </c>
    </row>
    <row r="63" spans="1:22" hidden="1" outlineLevel="2">
      <c r="A63">
        <v>11</v>
      </c>
      <c r="B63" s="2" t="s">
        <v>5</v>
      </c>
      <c r="C63" t="s">
        <v>127</v>
      </c>
      <c r="D63" s="18" t="s">
        <v>74</v>
      </c>
      <c r="E63" s="18">
        <v>498.87</v>
      </c>
      <c r="F63" s="18">
        <v>8</v>
      </c>
      <c r="G63" s="47">
        <f t="shared" si="1"/>
        <v>1.6036241906709163</v>
      </c>
      <c r="H63" s="47">
        <v>8</v>
      </c>
      <c r="I63" s="47">
        <f t="shared" si="2"/>
        <v>1.6036241906709163</v>
      </c>
      <c r="J63" s="18">
        <v>0</v>
      </c>
      <c r="K63" s="47">
        <f t="shared" si="3"/>
        <v>0</v>
      </c>
      <c r="L63" s="14">
        <v>11</v>
      </c>
      <c r="M63" s="14" t="s">
        <v>5</v>
      </c>
      <c r="N63" s="14" t="s">
        <v>75</v>
      </c>
      <c r="O63" s="14">
        <v>551.73</v>
      </c>
      <c r="P63" s="14">
        <v>0.8</v>
      </c>
      <c r="Q63" s="50">
        <f t="shared" si="4"/>
        <v>0.14499845939136896</v>
      </c>
      <c r="R63" s="50">
        <v>0.8</v>
      </c>
      <c r="S63" s="50">
        <f t="shared" si="5"/>
        <v>0.14499845939136896</v>
      </c>
      <c r="T63" s="50">
        <v>0</v>
      </c>
      <c r="U63" s="50">
        <f t="shared" si="6"/>
        <v>0</v>
      </c>
      <c r="V63" s="93">
        <f t="shared" si="0"/>
        <v>1.4586257312795474</v>
      </c>
    </row>
    <row r="64" spans="1:22" outlineLevel="1" collapsed="1">
      <c r="A64" s="1" t="s">
        <v>84</v>
      </c>
      <c r="B64" s="2" t="s">
        <v>5</v>
      </c>
      <c r="C64" t="s">
        <v>127</v>
      </c>
      <c r="D64" s="18"/>
      <c r="E64" s="18">
        <f>SUBTOTAL(9,E57:E63)</f>
        <v>296344.59999999998</v>
      </c>
      <c r="F64" s="18">
        <f>SUBTOTAL(9,F57:F63)</f>
        <v>32674.869999999995</v>
      </c>
      <c r="G64" s="47">
        <f t="shared" si="1"/>
        <v>11.025971116058804</v>
      </c>
      <c r="H64" s="47">
        <f>SUBTOTAL(9,H57:H63)</f>
        <v>10776.11</v>
      </c>
      <c r="I64" s="47">
        <f t="shared" si="2"/>
        <v>3.6363443099688677</v>
      </c>
      <c r="J64" s="18">
        <f>SUBTOTAL(9,J57:J63)</f>
        <v>21898.760000000002</v>
      </c>
      <c r="K64" s="47">
        <f t="shared" si="3"/>
        <v>7.3896268060899377</v>
      </c>
      <c r="L64" s="14"/>
      <c r="M64" s="14"/>
      <c r="N64" s="14"/>
      <c r="O64" s="14">
        <f>SUBTOTAL(9,O57:O63)</f>
        <v>288110.09999999998</v>
      </c>
      <c r="P64" s="14">
        <f>SUBTOTAL(9,P57:P63)</f>
        <v>30514.37</v>
      </c>
      <c r="Q64" s="50">
        <f t="shared" si="4"/>
        <v>10.591218426566789</v>
      </c>
      <c r="R64" s="50">
        <f>SUBTOTAL(9,R57:R63)</f>
        <v>10850.25</v>
      </c>
      <c r="S64" s="50">
        <f t="shared" si="5"/>
        <v>3.7660082031140183</v>
      </c>
      <c r="T64" s="50">
        <f>SUBTOTAL(9,T57:T63)</f>
        <v>19664.11</v>
      </c>
      <c r="U64" s="50">
        <f t="shared" si="6"/>
        <v>6.8252067525574427</v>
      </c>
      <c r="V64" s="93">
        <f t="shared" si="0"/>
        <v>0.43475268949201507</v>
      </c>
    </row>
    <row r="65" spans="1:22" hidden="1" outlineLevel="2">
      <c r="A65">
        <v>69</v>
      </c>
      <c r="B65" s="2" t="s">
        <v>38</v>
      </c>
      <c r="C65" t="s">
        <v>127</v>
      </c>
      <c r="D65" s="18" t="s">
        <v>68</v>
      </c>
      <c r="E65" s="18">
        <v>705</v>
      </c>
      <c r="F65" s="18">
        <v>73</v>
      </c>
      <c r="G65" s="47">
        <f t="shared" si="1"/>
        <v>10.354609929078014</v>
      </c>
      <c r="H65" s="47">
        <v>73</v>
      </c>
      <c r="I65" s="47">
        <f t="shared" si="2"/>
        <v>10.354609929078014</v>
      </c>
      <c r="J65" s="18">
        <v>0</v>
      </c>
      <c r="K65" s="47">
        <f t="shared" si="3"/>
        <v>0</v>
      </c>
      <c r="L65" s="14">
        <v>69</v>
      </c>
      <c r="M65" s="14" t="s">
        <v>38</v>
      </c>
      <c r="N65" s="14" t="s">
        <v>68</v>
      </c>
      <c r="O65" s="14">
        <v>184</v>
      </c>
      <c r="P65" s="14">
        <v>37</v>
      </c>
      <c r="Q65" s="50">
        <f t="shared" si="4"/>
        <v>20.108695652173914</v>
      </c>
      <c r="R65" s="50">
        <v>18</v>
      </c>
      <c r="S65" s="50">
        <f t="shared" si="5"/>
        <v>9.7826086956521738</v>
      </c>
      <c r="T65" s="50">
        <v>19</v>
      </c>
      <c r="U65" s="50">
        <f t="shared" si="6"/>
        <v>10.326086956521738</v>
      </c>
      <c r="V65" s="93">
        <f t="shared" si="0"/>
        <v>-9.7540857230958995</v>
      </c>
    </row>
    <row r="66" spans="1:22" hidden="1" outlineLevel="2">
      <c r="A66">
        <v>69</v>
      </c>
      <c r="B66" s="2" t="s">
        <v>38</v>
      </c>
      <c r="C66" t="s">
        <v>127</v>
      </c>
      <c r="D66" s="18" t="s">
        <v>69</v>
      </c>
      <c r="E66" s="18">
        <v>33773.97</v>
      </c>
      <c r="F66" s="18">
        <v>3190.96</v>
      </c>
      <c r="G66" s="47">
        <f t="shared" si="1"/>
        <v>9.4479861265939409</v>
      </c>
      <c r="H66" s="47">
        <v>1165.57</v>
      </c>
      <c r="I66" s="47">
        <f t="shared" si="2"/>
        <v>3.4510897001448155</v>
      </c>
      <c r="J66" s="18">
        <v>2025.38</v>
      </c>
      <c r="K66" s="47">
        <f t="shared" si="3"/>
        <v>5.9968668178481828</v>
      </c>
      <c r="L66" s="14">
        <v>69</v>
      </c>
      <c r="M66" s="14" t="s">
        <v>38</v>
      </c>
      <c r="N66" s="14" t="s">
        <v>69</v>
      </c>
      <c r="O66" s="14">
        <v>28219.4</v>
      </c>
      <c r="P66" s="14">
        <v>2271.75</v>
      </c>
      <c r="Q66" s="50">
        <f t="shared" si="4"/>
        <v>8.0503129053062779</v>
      </c>
      <c r="R66" s="50">
        <v>931.23</v>
      </c>
      <c r="S66" s="50">
        <f t="shared" si="5"/>
        <v>3.2999638546531815</v>
      </c>
      <c r="T66" s="50">
        <v>1340.52</v>
      </c>
      <c r="U66" s="50">
        <f t="shared" si="6"/>
        <v>4.7503490506530968</v>
      </c>
      <c r="V66" s="93">
        <f t="shared" si="0"/>
        <v>1.397673221287663</v>
      </c>
    </row>
    <row r="67" spans="1:22" hidden="1" outlineLevel="2">
      <c r="A67">
        <v>69</v>
      </c>
      <c r="B67" s="2" t="s">
        <v>38</v>
      </c>
      <c r="C67" t="s">
        <v>127</v>
      </c>
      <c r="D67" s="18" t="s">
        <v>70</v>
      </c>
      <c r="E67" s="18">
        <v>48964.79</v>
      </c>
      <c r="F67" s="18">
        <v>4430.7299999999996</v>
      </c>
      <c r="G67" s="47">
        <f t="shared" si="1"/>
        <v>9.0488083375829849</v>
      </c>
      <c r="H67" s="47">
        <v>1556.21</v>
      </c>
      <c r="I67" s="47">
        <f t="shared" si="2"/>
        <v>3.1782225554321788</v>
      </c>
      <c r="J67" s="18">
        <v>2874.52</v>
      </c>
      <c r="K67" s="47">
        <f t="shared" si="3"/>
        <v>5.8705857821508065</v>
      </c>
      <c r="L67" s="14">
        <v>69</v>
      </c>
      <c r="M67" s="14" t="s">
        <v>38</v>
      </c>
      <c r="N67" s="14" t="s">
        <v>70</v>
      </c>
      <c r="O67" s="14">
        <v>48025.760000000002</v>
      </c>
      <c r="P67" s="14">
        <v>4473.3999999999996</v>
      </c>
      <c r="Q67" s="50">
        <f t="shared" si="4"/>
        <v>9.3145845063149419</v>
      </c>
      <c r="R67" s="50">
        <v>1588.72</v>
      </c>
      <c r="S67" s="50">
        <f t="shared" si="5"/>
        <v>3.3080580088685738</v>
      </c>
      <c r="T67" s="50">
        <v>2884.68</v>
      </c>
      <c r="U67" s="50">
        <f t="shared" si="6"/>
        <v>6.0065264974463703</v>
      </c>
      <c r="V67" s="93">
        <f t="shared" si="0"/>
        <v>-0.26577616873195709</v>
      </c>
    </row>
    <row r="68" spans="1:22" hidden="1" outlineLevel="2">
      <c r="A68">
        <v>69</v>
      </c>
      <c r="B68" s="2" t="s">
        <v>38</v>
      </c>
      <c r="C68" t="s">
        <v>127</v>
      </c>
      <c r="D68" s="18" t="s">
        <v>71</v>
      </c>
      <c r="E68" s="18">
        <v>48874</v>
      </c>
      <c r="F68" s="18">
        <v>5581.98</v>
      </c>
      <c r="G68" s="47">
        <f t="shared" si="1"/>
        <v>11.421164627409256</v>
      </c>
      <c r="H68" s="47">
        <v>1617.62</v>
      </c>
      <c r="I68" s="47">
        <f t="shared" si="2"/>
        <v>3.3097761591029995</v>
      </c>
      <c r="J68" s="18">
        <v>3964.36</v>
      </c>
      <c r="K68" s="47">
        <f t="shared" si="3"/>
        <v>8.1113884683062576</v>
      </c>
      <c r="L68" s="14">
        <v>69</v>
      </c>
      <c r="M68" s="14" t="s">
        <v>38</v>
      </c>
      <c r="N68" s="14" t="s">
        <v>71</v>
      </c>
      <c r="O68" s="14">
        <v>48540.639999999999</v>
      </c>
      <c r="P68" s="14">
        <v>5792.75</v>
      </c>
      <c r="Q68" s="50">
        <f t="shared" si="4"/>
        <v>11.933814634500081</v>
      </c>
      <c r="R68" s="50">
        <v>1705.29</v>
      </c>
      <c r="S68" s="50">
        <f t="shared" si="5"/>
        <v>3.5131180800253148</v>
      </c>
      <c r="T68" s="50">
        <v>4087.46</v>
      </c>
      <c r="U68" s="50">
        <f t="shared" si="6"/>
        <v>8.4206965544747661</v>
      </c>
      <c r="V68" s="93">
        <f t="shared" si="0"/>
        <v>-0.51265000709082464</v>
      </c>
    </row>
    <row r="69" spans="1:22" hidden="1" outlineLevel="2">
      <c r="A69">
        <v>69</v>
      </c>
      <c r="B69" s="2" t="s">
        <v>38</v>
      </c>
      <c r="C69" t="s">
        <v>127</v>
      </c>
      <c r="D69" s="18" t="s">
        <v>72</v>
      </c>
      <c r="E69" s="18">
        <v>41728.19</v>
      </c>
      <c r="F69" s="18">
        <v>4886.38</v>
      </c>
      <c r="G69" s="47">
        <f t="shared" si="1"/>
        <v>11.710021450726714</v>
      </c>
      <c r="H69" s="47">
        <v>1528.32</v>
      </c>
      <c r="I69" s="47">
        <f t="shared" si="2"/>
        <v>3.6625600103910569</v>
      </c>
      <c r="J69" s="18">
        <v>3358.06</v>
      </c>
      <c r="K69" s="47">
        <f t="shared" si="3"/>
        <v>8.0474614403356579</v>
      </c>
      <c r="L69" s="14">
        <v>69</v>
      </c>
      <c r="M69" s="14" t="s">
        <v>38</v>
      </c>
      <c r="N69" s="14" t="s">
        <v>72</v>
      </c>
      <c r="O69" s="14">
        <v>43093.79</v>
      </c>
      <c r="P69" s="14">
        <v>3649.6</v>
      </c>
      <c r="Q69" s="50">
        <f t="shared" si="4"/>
        <v>8.4689696589694243</v>
      </c>
      <c r="R69" s="50">
        <v>1504.72</v>
      </c>
      <c r="S69" s="50">
        <f t="shared" si="5"/>
        <v>3.491732799551861</v>
      </c>
      <c r="T69" s="50">
        <v>2144.88</v>
      </c>
      <c r="U69" s="50">
        <f t="shared" si="6"/>
        <v>4.9772368594175633</v>
      </c>
      <c r="V69" s="93">
        <f t="shared" ref="V69:V132" si="7">G69-Q69</f>
        <v>3.2410517917572896</v>
      </c>
    </row>
    <row r="70" spans="1:22" hidden="1" outlineLevel="2">
      <c r="A70">
        <v>69</v>
      </c>
      <c r="B70" s="2" t="s">
        <v>38</v>
      </c>
      <c r="C70" t="s">
        <v>127</v>
      </c>
      <c r="D70" s="18" t="s">
        <v>73</v>
      </c>
      <c r="E70" s="18">
        <v>18714.16</v>
      </c>
      <c r="F70" s="18">
        <v>1817.2</v>
      </c>
      <c r="G70" s="47">
        <f t="shared" si="1"/>
        <v>9.710294237091059</v>
      </c>
      <c r="H70" s="47">
        <v>603.03</v>
      </c>
      <c r="I70" s="47">
        <f t="shared" si="2"/>
        <v>3.2223193560384225</v>
      </c>
      <c r="J70" s="18">
        <v>1214.17</v>
      </c>
      <c r="K70" s="47">
        <f t="shared" si="3"/>
        <v>6.4879748810526365</v>
      </c>
      <c r="L70" s="14">
        <v>69</v>
      </c>
      <c r="M70" s="14" t="s">
        <v>38</v>
      </c>
      <c r="N70" s="14" t="s">
        <v>73</v>
      </c>
      <c r="O70" s="14">
        <v>21255.49</v>
      </c>
      <c r="P70" s="14">
        <v>1854.34</v>
      </c>
      <c r="Q70" s="50">
        <f t="shared" si="4"/>
        <v>8.7240519978603164</v>
      </c>
      <c r="R70" s="50">
        <v>648.66</v>
      </c>
      <c r="S70" s="50">
        <f t="shared" si="5"/>
        <v>3.0517292238381706</v>
      </c>
      <c r="T70" s="50">
        <v>1205.68</v>
      </c>
      <c r="U70" s="50">
        <f t="shared" si="6"/>
        <v>5.6723227740221462</v>
      </c>
      <c r="V70" s="93">
        <f t="shared" si="7"/>
        <v>0.98624223923074261</v>
      </c>
    </row>
    <row r="71" spans="1:22" hidden="1" outlineLevel="2">
      <c r="A71">
        <v>69</v>
      </c>
      <c r="B71" s="2" t="s">
        <v>38</v>
      </c>
      <c r="C71" t="s">
        <v>127</v>
      </c>
      <c r="D71" s="18" t="s">
        <v>74</v>
      </c>
      <c r="E71" s="18">
        <v>757.47</v>
      </c>
      <c r="F71" s="18">
        <v>1</v>
      </c>
      <c r="G71" s="47">
        <f t="shared" si="1"/>
        <v>0.13201842977279626</v>
      </c>
      <c r="H71" s="47">
        <v>1</v>
      </c>
      <c r="I71" s="47">
        <f t="shared" si="2"/>
        <v>0.13201842977279626</v>
      </c>
      <c r="J71" s="18">
        <v>0</v>
      </c>
      <c r="K71" s="47">
        <f t="shared" si="3"/>
        <v>0</v>
      </c>
      <c r="L71" s="14">
        <v>69</v>
      </c>
      <c r="M71" s="14" t="s">
        <v>38</v>
      </c>
      <c r="N71" s="14" t="s">
        <v>75</v>
      </c>
      <c r="O71" s="14">
        <v>783.59</v>
      </c>
      <c r="P71" s="14">
        <v>11</v>
      </c>
      <c r="Q71" s="50">
        <f t="shared" si="4"/>
        <v>1.4037953521612068</v>
      </c>
      <c r="R71" s="50">
        <v>11</v>
      </c>
      <c r="S71" s="50">
        <f t="shared" si="5"/>
        <v>1.4037953521612068</v>
      </c>
      <c r="T71" s="50">
        <v>0</v>
      </c>
      <c r="U71" s="50">
        <f t="shared" si="6"/>
        <v>0</v>
      </c>
      <c r="V71" s="93">
        <f t="shared" si="7"/>
        <v>-1.2717769223884106</v>
      </c>
    </row>
    <row r="72" spans="1:22" outlineLevel="1" collapsed="1">
      <c r="A72" s="1" t="s">
        <v>85</v>
      </c>
      <c r="B72" s="2" t="s">
        <v>38</v>
      </c>
      <c r="C72" t="s">
        <v>127</v>
      </c>
      <c r="D72" s="18"/>
      <c r="E72" s="18">
        <f>SUBTOTAL(9,E65:E71)</f>
        <v>193517.58000000002</v>
      </c>
      <c r="F72" s="18">
        <f>SUBTOTAL(9,F65:F71)</f>
        <v>19981.25</v>
      </c>
      <c r="G72" s="47">
        <f t="shared" si="1"/>
        <v>10.325289309632746</v>
      </c>
      <c r="H72" s="47">
        <f>SUBTOTAL(9,H65:H71)</f>
        <v>6544.7499999999991</v>
      </c>
      <c r="I72" s="47">
        <f t="shared" si="2"/>
        <v>3.3819924784094542</v>
      </c>
      <c r="J72" s="18">
        <f>SUBTOTAL(9,J65:J71)</f>
        <v>13436.49</v>
      </c>
      <c r="K72" s="47">
        <f t="shared" si="3"/>
        <v>6.943291663734116</v>
      </c>
      <c r="L72" s="14"/>
      <c r="M72" s="14"/>
      <c r="N72" s="14"/>
      <c r="O72" s="14">
        <f>SUBTOTAL(9,O65:O71)</f>
        <v>190102.66999999998</v>
      </c>
      <c r="P72" s="14">
        <f>SUBTOTAL(9,P65:P71)</f>
        <v>18089.84</v>
      </c>
      <c r="Q72" s="50">
        <f t="shared" si="4"/>
        <v>9.5158263689826139</v>
      </c>
      <c r="R72" s="50">
        <f>SUBTOTAL(9,R65:R71)</f>
        <v>6407.62</v>
      </c>
      <c r="S72" s="50">
        <f t="shared" si="5"/>
        <v>3.3706102076314872</v>
      </c>
      <c r="T72" s="50">
        <f>SUBTOTAL(9,T65:T71)</f>
        <v>11682.220000000001</v>
      </c>
      <c r="U72" s="50">
        <f t="shared" si="6"/>
        <v>6.1452161613511276</v>
      </c>
      <c r="V72" s="93">
        <f t="shared" si="7"/>
        <v>0.80946294065013191</v>
      </c>
    </row>
    <row r="73" spans="1:22" hidden="1" outlineLevel="2">
      <c r="A73">
        <v>55</v>
      </c>
      <c r="B73" s="2" t="s">
        <v>31</v>
      </c>
      <c r="C73" t="s">
        <v>127</v>
      </c>
      <c r="D73" s="18" t="s">
        <v>68</v>
      </c>
      <c r="E73" s="18">
        <v>1801</v>
      </c>
      <c r="F73" s="18">
        <v>45</v>
      </c>
      <c r="G73" s="47">
        <f t="shared" si="1"/>
        <v>2.498611882287618</v>
      </c>
      <c r="H73" s="47">
        <v>35</v>
      </c>
      <c r="I73" s="47">
        <f t="shared" si="2"/>
        <v>1.943364797334814</v>
      </c>
      <c r="J73" s="18">
        <v>10</v>
      </c>
      <c r="K73" s="47">
        <f t="shared" si="3"/>
        <v>0.55524708495280395</v>
      </c>
      <c r="L73" s="14">
        <v>55</v>
      </c>
      <c r="M73" s="14" t="s">
        <v>31</v>
      </c>
      <c r="N73" s="14" t="s">
        <v>68</v>
      </c>
      <c r="O73" s="14">
        <v>783.59</v>
      </c>
      <c r="P73" s="14">
        <v>6.96</v>
      </c>
      <c r="Q73" s="50">
        <f t="shared" si="4"/>
        <v>0.88821960464018168</v>
      </c>
      <c r="R73" s="50">
        <v>6.96</v>
      </c>
      <c r="S73" s="50">
        <f t="shared" si="5"/>
        <v>0.88821960464018168</v>
      </c>
      <c r="T73" s="50">
        <v>0</v>
      </c>
      <c r="U73" s="50">
        <f t="shared" si="6"/>
        <v>0</v>
      </c>
      <c r="V73" s="93">
        <f t="shared" si="7"/>
        <v>1.6103922776474362</v>
      </c>
    </row>
    <row r="74" spans="1:22" hidden="1" outlineLevel="2">
      <c r="A74">
        <v>55</v>
      </c>
      <c r="B74" s="2" t="s">
        <v>31</v>
      </c>
      <c r="C74" t="s">
        <v>127</v>
      </c>
      <c r="D74" s="18" t="s">
        <v>69</v>
      </c>
      <c r="E74" s="18">
        <v>49709.64</v>
      </c>
      <c r="F74" s="18">
        <v>2976.1</v>
      </c>
      <c r="G74" s="47">
        <f t="shared" ref="G74:G137" si="8">F74*100/E74</f>
        <v>5.9869675177691892</v>
      </c>
      <c r="H74" s="47">
        <v>1645.22</v>
      </c>
      <c r="I74" s="47">
        <f t="shared" ref="I74:I137" si="9">H74*100/E74</f>
        <v>3.3096598567199442</v>
      </c>
      <c r="J74" s="18">
        <v>1330.88</v>
      </c>
      <c r="K74" s="47">
        <f t="shared" ref="K74:K137" si="10">J74*100/E74</f>
        <v>2.677307661049245</v>
      </c>
      <c r="L74" s="14">
        <v>55</v>
      </c>
      <c r="M74" s="14" t="s">
        <v>31</v>
      </c>
      <c r="N74" s="14" t="s">
        <v>69</v>
      </c>
      <c r="O74" s="14">
        <v>42751.7</v>
      </c>
      <c r="P74" s="14">
        <v>3105.54</v>
      </c>
      <c r="Q74" s="50">
        <f t="shared" ref="Q74:Q137" si="11">P74*100/O74</f>
        <v>7.2641321865563242</v>
      </c>
      <c r="R74" s="50">
        <v>1465.92</v>
      </c>
      <c r="S74" s="50">
        <f t="shared" ref="S74:S137" si="12">R74*100/O74</f>
        <v>3.428916277013546</v>
      </c>
      <c r="T74" s="50">
        <v>1639.62</v>
      </c>
      <c r="U74" s="50">
        <f t="shared" ref="U74:U137" si="13">T74*100/O74</f>
        <v>3.8352159095427787</v>
      </c>
      <c r="V74" s="93">
        <f t="shared" si="7"/>
        <v>-1.277164668787135</v>
      </c>
    </row>
    <row r="75" spans="1:22" hidden="1" outlineLevel="2">
      <c r="A75">
        <v>55</v>
      </c>
      <c r="B75" s="2" t="s">
        <v>31</v>
      </c>
      <c r="C75" t="s">
        <v>127</v>
      </c>
      <c r="D75" s="18" t="s">
        <v>70</v>
      </c>
      <c r="E75" s="18">
        <v>81846.649999999994</v>
      </c>
      <c r="F75" s="18">
        <v>7211.85</v>
      </c>
      <c r="G75" s="47">
        <f t="shared" si="8"/>
        <v>8.81141744958407</v>
      </c>
      <c r="H75" s="47">
        <v>3099.12</v>
      </c>
      <c r="I75" s="47">
        <f t="shared" si="9"/>
        <v>3.7864958431408007</v>
      </c>
      <c r="J75" s="18">
        <v>4112.7299999999996</v>
      </c>
      <c r="K75" s="47">
        <f t="shared" si="10"/>
        <v>5.0249216064432689</v>
      </c>
      <c r="L75" s="14">
        <v>55</v>
      </c>
      <c r="M75" s="14" t="s">
        <v>31</v>
      </c>
      <c r="N75" s="14" t="s">
        <v>70</v>
      </c>
      <c r="O75" s="14">
        <v>80970.8</v>
      </c>
      <c r="P75" s="14">
        <v>8567.07</v>
      </c>
      <c r="Q75" s="50">
        <f t="shared" si="11"/>
        <v>10.580443814313307</v>
      </c>
      <c r="R75" s="50">
        <v>2508.96</v>
      </c>
      <c r="S75" s="50">
        <f t="shared" si="12"/>
        <v>3.0985985071161455</v>
      </c>
      <c r="T75" s="50">
        <v>6058.11</v>
      </c>
      <c r="U75" s="50">
        <f t="shared" si="13"/>
        <v>7.4818453071971618</v>
      </c>
      <c r="V75" s="93">
        <f t="shared" si="7"/>
        <v>-1.7690263647292372</v>
      </c>
    </row>
    <row r="76" spans="1:22" hidden="1" outlineLevel="2">
      <c r="A76">
        <v>55</v>
      </c>
      <c r="B76" s="2" t="s">
        <v>31</v>
      </c>
      <c r="C76" t="s">
        <v>127</v>
      </c>
      <c r="D76" s="18" t="s">
        <v>71</v>
      </c>
      <c r="E76" s="18">
        <v>65172.61</v>
      </c>
      <c r="F76" s="18">
        <v>5868.07</v>
      </c>
      <c r="G76" s="47">
        <f t="shared" si="8"/>
        <v>9.0038898242682013</v>
      </c>
      <c r="H76" s="47">
        <v>2184.89</v>
      </c>
      <c r="I76" s="47">
        <f t="shared" si="9"/>
        <v>3.3524666267010019</v>
      </c>
      <c r="J76" s="18">
        <v>3683.18</v>
      </c>
      <c r="K76" s="47">
        <f t="shared" si="10"/>
        <v>5.6514231975671985</v>
      </c>
      <c r="L76" s="14">
        <v>55</v>
      </c>
      <c r="M76" s="14" t="s">
        <v>31</v>
      </c>
      <c r="N76" s="14" t="s">
        <v>71</v>
      </c>
      <c r="O76" s="14">
        <v>68143.009999999995</v>
      </c>
      <c r="P76" s="14">
        <v>6923.72</v>
      </c>
      <c r="Q76" s="50">
        <f t="shared" si="11"/>
        <v>10.16057259578055</v>
      </c>
      <c r="R76" s="50">
        <v>2457.5300000000002</v>
      </c>
      <c r="S76" s="50">
        <f t="shared" si="12"/>
        <v>3.6064300652407351</v>
      </c>
      <c r="T76" s="50">
        <v>4466.18</v>
      </c>
      <c r="U76" s="50">
        <f t="shared" si="13"/>
        <v>6.5541278555203242</v>
      </c>
      <c r="V76" s="93">
        <f t="shared" si="7"/>
        <v>-1.1566827715123491</v>
      </c>
    </row>
    <row r="77" spans="1:22" hidden="1" outlineLevel="2">
      <c r="A77">
        <v>55</v>
      </c>
      <c r="B77" s="2" t="s">
        <v>31</v>
      </c>
      <c r="C77" t="s">
        <v>127</v>
      </c>
      <c r="D77" s="18" t="s">
        <v>72</v>
      </c>
      <c r="E77" s="18">
        <v>55111.66</v>
      </c>
      <c r="F77" s="18">
        <v>5071.03</v>
      </c>
      <c r="G77" s="47">
        <f t="shared" si="8"/>
        <v>9.2013740830887691</v>
      </c>
      <c r="H77" s="47">
        <v>1676.16</v>
      </c>
      <c r="I77" s="47">
        <f t="shared" si="9"/>
        <v>3.0413890635847296</v>
      </c>
      <c r="J77" s="18">
        <v>3394.87</v>
      </c>
      <c r="K77" s="47">
        <f t="shared" si="10"/>
        <v>6.1599850195040391</v>
      </c>
      <c r="L77" s="14">
        <v>55</v>
      </c>
      <c r="M77" s="14" t="s">
        <v>31</v>
      </c>
      <c r="N77" s="14" t="s">
        <v>72</v>
      </c>
      <c r="O77" s="14">
        <v>55529.84</v>
      </c>
      <c r="P77" s="14">
        <v>5757.53</v>
      </c>
      <c r="Q77" s="50">
        <f t="shared" si="11"/>
        <v>10.368353303377068</v>
      </c>
      <c r="R77" s="50">
        <v>1800.62</v>
      </c>
      <c r="S77" s="50">
        <f t="shared" si="12"/>
        <v>3.2426169425303586</v>
      </c>
      <c r="T77" s="50">
        <v>3956.9</v>
      </c>
      <c r="U77" s="50">
        <f t="shared" si="13"/>
        <v>7.1257183525110106</v>
      </c>
      <c r="V77" s="93">
        <f t="shared" si="7"/>
        <v>-1.1669792202882991</v>
      </c>
    </row>
    <row r="78" spans="1:22" hidden="1" outlineLevel="2">
      <c r="A78">
        <v>55</v>
      </c>
      <c r="B78" s="2" t="s">
        <v>31</v>
      </c>
      <c r="C78" t="s">
        <v>127</v>
      </c>
      <c r="D78" s="18" t="s">
        <v>73</v>
      </c>
      <c r="E78" s="18">
        <v>24627.41</v>
      </c>
      <c r="F78" s="18">
        <v>3303.7</v>
      </c>
      <c r="G78" s="47">
        <f t="shared" si="8"/>
        <v>13.41472773629058</v>
      </c>
      <c r="H78" s="47">
        <v>713.93</v>
      </c>
      <c r="I78" s="47">
        <f t="shared" si="9"/>
        <v>2.8989244098344082</v>
      </c>
      <c r="J78" s="18">
        <v>2589.77</v>
      </c>
      <c r="K78" s="47">
        <f t="shared" si="10"/>
        <v>10.515803326456172</v>
      </c>
      <c r="L78" s="14">
        <v>55</v>
      </c>
      <c r="M78" s="14" t="s">
        <v>31</v>
      </c>
      <c r="N78" s="14" t="s">
        <v>73</v>
      </c>
      <c r="O78" s="14">
        <v>26363.06</v>
      </c>
      <c r="P78" s="14">
        <v>3276.77</v>
      </c>
      <c r="Q78" s="50">
        <f t="shared" si="11"/>
        <v>12.429399318591999</v>
      </c>
      <c r="R78" s="50">
        <v>830.81</v>
      </c>
      <c r="S78" s="50">
        <f t="shared" si="12"/>
        <v>3.1514171723616302</v>
      </c>
      <c r="T78" s="50">
        <v>2445.9699999999998</v>
      </c>
      <c r="U78" s="50">
        <f t="shared" si="13"/>
        <v>9.2780200780941193</v>
      </c>
      <c r="V78" s="93">
        <f t="shared" si="7"/>
        <v>0.98532841769858059</v>
      </c>
    </row>
    <row r="79" spans="1:22" hidden="1" outlineLevel="2">
      <c r="A79">
        <v>55</v>
      </c>
      <c r="B79" s="2" t="s">
        <v>31</v>
      </c>
      <c r="C79" t="s">
        <v>127</v>
      </c>
      <c r="D79" s="18" t="s">
        <v>74</v>
      </c>
      <c r="E79" s="18">
        <v>195.56</v>
      </c>
      <c r="F79" s="18">
        <v>0</v>
      </c>
      <c r="G79" s="47">
        <f t="shared" si="8"/>
        <v>0</v>
      </c>
      <c r="H79" s="47">
        <v>0</v>
      </c>
      <c r="I79" s="47">
        <f t="shared" si="9"/>
        <v>0</v>
      </c>
      <c r="J79" s="18">
        <v>0</v>
      </c>
      <c r="K79" s="47">
        <f t="shared" si="10"/>
        <v>0</v>
      </c>
      <c r="L79" s="14">
        <v>55</v>
      </c>
      <c r="M79" s="14" t="s">
        <v>31</v>
      </c>
      <c r="N79" s="14" t="s">
        <v>75</v>
      </c>
      <c r="O79" s="14">
        <v>279.75</v>
      </c>
      <c r="P79" s="14">
        <v>1.2</v>
      </c>
      <c r="Q79" s="50">
        <f t="shared" si="11"/>
        <v>0.42895442359249331</v>
      </c>
      <c r="R79" s="50">
        <v>1.2</v>
      </c>
      <c r="S79" s="50">
        <f t="shared" si="12"/>
        <v>0.42895442359249331</v>
      </c>
      <c r="T79" s="50">
        <v>0</v>
      </c>
      <c r="U79" s="50">
        <f t="shared" si="13"/>
        <v>0</v>
      </c>
      <c r="V79" s="93">
        <f t="shared" si="7"/>
        <v>-0.42895442359249331</v>
      </c>
    </row>
    <row r="80" spans="1:22" outlineLevel="1" collapsed="1">
      <c r="A80" s="1" t="s">
        <v>86</v>
      </c>
      <c r="B80" s="2" t="s">
        <v>31</v>
      </c>
      <c r="C80" t="s">
        <v>127</v>
      </c>
      <c r="D80" s="18"/>
      <c r="E80" s="18">
        <f>SUBTOTAL(9,E73:E79)</f>
        <v>278464.52999999997</v>
      </c>
      <c r="F80" s="18">
        <f>SUBTOTAL(9,F73:F79)</f>
        <v>24475.75</v>
      </c>
      <c r="G80" s="47">
        <f t="shared" si="8"/>
        <v>8.7895395510516199</v>
      </c>
      <c r="H80" s="47">
        <f>SUBTOTAL(9,H73:H79)</f>
        <v>9354.32</v>
      </c>
      <c r="I80" s="47">
        <f t="shared" si="9"/>
        <v>3.3592500991059797</v>
      </c>
      <c r="J80" s="18">
        <f>SUBTOTAL(9,J73:J79)</f>
        <v>15121.43</v>
      </c>
      <c r="K80" s="47">
        <f t="shared" si="10"/>
        <v>5.4302894519456402</v>
      </c>
      <c r="L80" s="14"/>
      <c r="M80" s="14"/>
      <c r="N80" s="14"/>
      <c r="O80" s="14">
        <f>SUBTOTAL(9,O73:O79)</f>
        <v>274821.75</v>
      </c>
      <c r="P80" s="14">
        <f>SUBTOTAL(9,P73:P79)</f>
        <v>27638.79</v>
      </c>
      <c r="Q80" s="50">
        <f t="shared" si="11"/>
        <v>10.056987847577567</v>
      </c>
      <c r="R80" s="50">
        <f>SUBTOTAL(9,R73:R79)</f>
        <v>9072.0000000000018</v>
      </c>
      <c r="S80" s="50">
        <f t="shared" si="12"/>
        <v>3.301048770703193</v>
      </c>
      <c r="T80" s="50">
        <f>SUBTOTAL(9,T73:T79)</f>
        <v>18566.78</v>
      </c>
      <c r="U80" s="50">
        <f t="shared" si="13"/>
        <v>6.7559354381521839</v>
      </c>
      <c r="V80" s="93">
        <f t="shared" si="7"/>
        <v>-1.2674482965259468</v>
      </c>
    </row>
    <row r="81" spans="1:22" hidden="1" outlineLevel="2">
      <c r="A81">
        <v>71</v>
      </c>
      <c r="B81" s="2" t="s">
        <v>40</v>
      </c>
      <c r="C81" t="s">
        <v>127</v>
      </c>
      <c r="D81" s="18" t="s">
        <v>68</v>
      </c>
      <c r="E81" s="18">
        <v>542.51</v>
      </c>
      <c r="F81" s="18">
        <v>95.04</v>
      </c>
      <c r="G81" s="47">
        <f t="shared" si="8"/>
        <v>17.51857108624726</v>
      </c>
      <c r="H81" s="47">
        <v>20.6</v>
      </c>
      <c r="I81" s="47">
        <f t="shared" si="9"/>
        <v>3.7971650292160515</v>
      </c>
      <c r="J81" s="18">
        <v>74.44</v>
      </c>
      <c r="K81" s="47">
        <f t="shared" si="10"/>
        <v>13.721406057031206</v>
      </c>
      <c r="L81" s="14">
        <v>71</v>
      </c>
      <c r="M81" s="14" t="s">
        <v>40</v>
      </c>
      <c r="N81" s="14" t="s">
        <v>68</v>
      </c>
      <c r="O81" s="14">
        <v>107</v>
      </c>
      <c r="P81" s="14">
        <v>60</v>
      </c>
      <c r="Q81" s="50">
        <f t="shared" si="11"/>
        <v>56.074766355140184</v>
      </c>
      <c r="R81" s="50">
        <v>22</v>
      </c>
      <c r="S81" s="50">
        <f t="shared" si="12"/>
        <v>20.560747663551403</v>
      </c>
      <c r="T81" s="50">
        <v>38</v>
      </c>
      <c r="U81" s="50">
        <f t="shared" si="13"/>
        <v>35.514018691588788</v>
      </c>
      <c r="V81" s="93">
        <f t="shared" si="7"/>
        <v>-38.556195268892921</v>
      </c>
    </row>
    <row r="82" spans="1:22" hidden="1" outlineLevel="2">
      <c r="A82">
        <v>71</v>
      </c>
      <c r="B82" s="2" t="s">
        <v>40</v>
      </c>
      <c r="C82" t="s">
        <v>127</v>
      </c>
      <c r="D82" s="18" t="s">
        <v>69</v>
      </c>
      <c r="E82" s="18">
        <v>48030.400000000001</v>
      </c>
      <c r="F82" s="18">
        <v>4110.7299999999996</v>
      </c>
      <c r="G82" s="47">
        <f t="shared" si="8"/>
        <v>8.5586003864219311</v>
      </c>
      <c r="H82" s="47">
        <v>1675.42</v>
      </c>
      <c r="I82" s="47">
        <f t="shared" si="9"/>
        <v>3.4882491088976981</v>
      </c>
      <c r="J82" s="18">
        <v>2435.31</v>
      </c>
      <c r="K82" s="47">
        <f t="shared" si="10"/>
        <v>5.0703512775242343</v>
      </c>
      <c r="L82" s="14">
        <v>71</v>
      </c>
      <c r="M82" s="14" t="s">
        <v>40</v>
      </c>
      <c r="N82" s="14" t="s">
        <v>69</v>
      </c>
      <c r="O82" s="14">
        <v>41431.78</v>
      </c>
      <c r="P82" s="14">
        <v>2952.72</v>
      </c>
      <c r="Q82" s="50">
        <f t="shared" si="11"/>
        <v>7.1267032215367045</v>
      </c>
      <c r="R82" s="50">
        <v>1576.94</v>
      </c>
      <c r="S82" s="50">
        <f t="shared" si="12"/>
        <v>3.8061121197303134</v>
      </c>
      <c r="T82" s="50">
        <v>1375.78</v>
      </c>
      <c r="U82" s="50">
        <f t="shared" si="13"/>
        <v>3.3205911018063912</v>
      </c>
      <c r="V82" s="93">
        <f t="shared" si="7"/>
        <v>1.4318971648852266</v>
      </c>
    </row>
    <row r="83" spans="1:22" hidden="1" outlineLevel="2">
      <c r="A83">
        <v>71</v>
      </c>
      <c r="B83" s="2" t="s">
        <v>40</v>
      </c>
      <c r="C83" t="s">
        <v>127</v>
      </c>
      <c r="D83" s="18" t="s">
        <v>70</v>
      </c>
      <c r="E83" s="18">
        <v>66786.850000000006</v>
      </c>
      <c r="F83" s="18">
        <v>6657.9</v>
      </c>
      <c r="G83" s="47">
        <f t="shared" si="8"/>
        <v>9.9688786040964636</v>
      </c>
      <c r="H83" s="47">
        <v>1944.59</v>
      </c>
      <c r="I83" s="47">
        <f t="shared" si="9"/>
        <v>2.9116360481142616</v>
      </c>
      <c r="J83" s="18">
        <v>4713.3100000000004</v>
      </c>
      <c r="K83" s="47">
        <f t="shared" si="10"/>
        <v>7.057242555982203</v>
      </c>
      <c r="L83" s="14">
        <v>71</v>
      </c>
      <c r="M83" s="14" t="s">
        <v>40</v>
      </c>
      <c r="N83" s="14" t="s">
        <v>70</v>
      </c>
      <c r="O83" s="14">
        <v>68214.52</v>
      </c>
      <c r="P83" s="14">
        <v>6885.4</v>
      </c>
      <c r="Q83" s="50">
        <f t="shared" si="11"/>
        <v>10.093745437188446</v>
      </c>
      <c r="R83" s="50">
        <v>2223.39</v>
      </c>
      <c r="S83" s="50">
        <f t="shared" si="12"/>
        <v>3.2594087006695931</v>
      </c>
      <c r="T83" s="50">
        <v>4662.01</v>
      </c>
      <c r="U83" s="50">
        <f t="shared" si="13"/>
        <v>6.8343367365188525</v>
      </c>
      <c r="V83" s="93">
        <f t="shared" si="7"/>
        <v>-0.12486683309198199</v>
      </c>
    </row>
    <row r="84" spans="1:22" hidden="1" outlineLevel="2">
      <c r="A84">
        <v>71</v>
      </c>
      <c r="B84" s="2" t="s">
        <v>40</v>
      </c>
      <c r="C84" t="s">
        <v>127</v>
      </c>
      <c r="D84" s="18" t="s">
        <v>71</v>
      </c>
      <c r="E84" s="18">
        <v>41296.85</v>
      </c>
      <c r="F84" s="18">
        <v>3672.56</v>
      </c>
      <c r="G84" s="47">
        <f t="shared" si="8"/>
        <v>8.8930753798413207</v>
      </c>
      <c r="H84" s="47">
        <v>1244.6400000000001</v>
      </c>
      <c r="I84" s="47">
        <f t="shared" si="9"/>
        <v>3.0138860469987425</v>
      </c>
      <c r="J84" s="18">
        <v>2427.92</v>
      </c>
      <c r="K84" s="47">
        <f t="shared" si="10"/>
        <v>5.8791893328425777</v>
      </c>
      <c r="L84" s="14">
        <v>71</v>
      </c>
      <c r="M84" s="14" t="s">
        <v>40</v>
      </c>
      <c r="N84" s="14" t="s">
        <v>71</v>
      </c>
      <c r="O84" s="14">
        <v>39899.33</v>
      </c>
      <c r="P84" s="14">
        <v>3348.84</v>
      </c>
      <c r="Q84" s="50">
        <f t="shared" si="11"/>
        <v>8.3932236456100888</v>
      </c>
      <c r="R84" s="50">
        <v>1284.1300000000001</v>
      </c>
      <c r="S84" s="50">
        <f t="shared" si="12"/>
        <v>3.2184249710458799</v>
      </c>
      <c r="T84" s="50">
        <v>2064.71</v>
      </c>
      <c r="U84" s="50">
        <f t="shared" si="13"/>
        <v>5.1747986745642089</v>
      </c>
      <c r="V84" s="93">
        <f t="shared" si="7"/>
        <v>0.49985173423123186</v>
      </c>
    </row>
    <row r="85" spans="1:22" hidden="1" outlineLevel="2">
      <c r="A85">
        <v>71</v>
      </c>
      <c r="B85" s="2" t="s">
        <v>40</v>
      </c>
      <c r="C85" t="s">
        <v>127</v>
      </c>
      <c r="D85" s="18" t="s">
        <v>72</v>
      </c>
      <c r="E85" s="18">
        <v>41784.639999999999</v>
      </c>
      <c r="F85" s="18">
        <v>3711.42</v>
      </c>
      <c r="G85" s="47">
        <f t="shared" si="8"/>
        <v>8.882259126798747</v>
      </c>
      <c r="H85" s="47">
        <v>1308.46</v>
      </c>
      <c r="I85" s="47">
        <f t="shared" si="9"/>
        <v>3.1314377723488822</v>
      </c>
      <c r="J85" s="18">
        <v>2402.96</v>
      </c>
      <c r="K85" s="47">
        <f t="shared" si="10"/>
        <v>5.7508213544498652</v>
      </c>
      <c r="L85" s="14">
        <v>71</v>
      </c>
      <c r="M85" s="14" t="s">
        <v>40</v>
      </c>
      <c r="N85" s="14" t="s">
        <v>72</v>
      </c>
      <c r="O85" s="14">
        <v>42386.99</v>
      </c>
      <c r="P85" s="14">
        <v>3737.82</v>
      </c>
      <c r="Q85" s="50">
        <f t="shared" si="11"/>
        <v>8.8183190172267487</v>
      </c>
      <c r="R85" s="50">
        <v>1343.58</v>
      </c>
      <c r="S85" s="50">
        <f t="shared" si="12"/>
        <v>3.1697933729193792</v>
      </c>
      <c r="T85" s="50">
        <v>2394.2399999999998</v>
      </c>
      <c r="U85" s="50">
        <f t="shared" si="13"/>
        <v>5.6485256443073686</v>
      </c>
      <c r="V85" s="93">
        <f t="shared" si="7"/>
        <v>6.3940109571998249E-2</v>
      </c>
    </row>
    <row r="86" spans="1:22" hidden="1" outlineLevel="2">
      <c r="A86">
        <v>71</v>
      </c>
      <c r="B86" s="2" t="s">
        <v>40</v>
      </c>
      <c r="C86" t="s">
        <v>127</v>
      </c>
      <c r="D86" s="18" t="s">
        <v>73</v>
      </c>
      <c r="E86" s="18">
        <v>21878.959999999999</v>
      </c>
      <c r="F86" s="18">
        <v>2642.57</v>
      </c>
      <c r="G86" s="47">
        <f t="shared" si="8"/>
        <v>12.078133512744666</v>
      </c>
      <c r="H86" s="47">
        <v>529.27</v>
      </c>
      <c r="I86" s="47">
        <f t="shared" si="9"/>
        <v>2.4190820770274275</v>
      </c>
      <c r="J86" s="18">
        <v>2113.3000000000002</v>
      </c>
      <c r="K86" s="47">
        <f t="shared" si="10"/>
        <v>9.6590514357172381</v>
      </c>
      <c r="L86" s="14">
        <v>71</v>
      </c>
      <c r="M86" s="14" t="s">
        <v>40</v>
      </c>
      <c r="N86" s="14" t="s">
        <v>73</v>
      </c>
      <c r="O86" s="14">
        <v>24801.87</v>
      </c>
      <c r="P86" s="14">
        <v>2566.89</v>
      </c>
      <c r="Q86" s="50">
        <f t="shared" si="11"/>
        <v>10.349582511318703</v>
      </c>
      <c r="R86" s="50">
        <v>685.3</v>
      </c>
      <c r="S86" s="50">
        <f t="shared" si="12"/>
        <v>2.7630981051025589</v>
      </c>
      <c r="T86" s="50">
        <v>1881.59</v>
      </c>
      <c r="U86" s="50">
        <f t="shared" si="13"/>
        <v>7.5864844062161447</v>
      </c>
      <c r="V86" s="93">
        <f t="shared" si="7"/>
        <v>1.7285510014259629</v>
      </c>
    </row>
    <row r="87" spans="1:22" hidden="1" outlineLevel="2">
      <c r="A87">
        <v>71</v>
      </c>
      <c r="B87" s="2" t="s">
        <v>40</v>
      </c>
      <c r="C87" t="s">
        <v>127</v>
      </c>
      <c r="D87" s="18" t="s">
        <v>74</v>
      </c>
      <c r="E87" s="18">
        <v>1100.7</v>
      </c>
      <c r="F87" s="18">
        <v>89.25</v>
      </c>
      <c r="G87" s="47">
        <f t="shared" si="8"/>
        <v>8.1084764240937588</v>
      </c>
      <c r="H87" s="47">
        <v>23</v>
      </c>
      <c r="I87" s="47">
        <f t="shared" si="9"/>
        <v>2.089579358589988</v>
      </c>
      <c r="J87" s="18">
        <v>66.25</v>
      </c>
      <c r="K87" s="47">
        <f t="shared" si="10"/>
        <v>6.0188970655037703</v>
      </c>
      <c r="L87" s="14">
        <v>71</v>
      </c>
      <c r="M87" s="14" t="s">
        <v>40</v>
      </c>
      <c r="N87" s="14" t="s">
        <v>75</v>
      </c>
      <c r="O87" s="14">
        <v>1215.5999999999999</v>
      </c>
      <c r="P87" s="14">
        <v>47</v>
      </c>
      <c r="Q87" s="50">
        <f t="shared" si="11"/>
        <v>3.8664034221783483</v>
      </c>
      <c r="R87" s="50">
        <v>9</v>
      </c>
      <c r="S87" s="50">
        <f t="shared" si="12"/>
        <v>0.74037512339585398</v>
      </c>
      <c r="T87" s="50">
        <v>38</v>
      </c>
      <c r="U87" s="50">
        <f t="shared" si="13"/>
        <v>3.1260282987824946</v>
      </c>
      <c r="V87" s="93">
        <f t="shared" si="7"/>
        <v>4.2420730019154105</v>
      </c>
    </row>
    <row r="88" spans="1:22" outlineLevel="1" collapsed="1">
      <c r="A88" s="1" t="s">
        <v>87</v>
      </c>
      <c r="B88" s="2" t="s">
        <v>40</v>
      </c>
      <c r="C88" t="s">
        <v>127</v>
      </c>
      <c r="D88" s="18"/>
      <c r="E88" s="18">
        <f>SUBTOTAL(9,E81:E87)</f>
        <v>221420.91</v>
      </c>
      <c r="F88" s="18">
        <f>SUBTOTAL(9,F81:F87)</f>
        <v>20979.469999999998</v>
      </c>
      <c r="G88" s="47">
        <f t="shared" si="8"/>
        <v>9.4749271873193894</v>
      </c>
      <c r="H88" s="47">
        <f>SUBTOTAL(9,H81:H87)</f>
        <v>6745.98</v>
      </c>
      <c r="I88" s="47">
        <f t="shared" si="9"/>
        <v>3.0466770279283919</v>
      </c>
      <c r="J88" s="18">
        <f>SUBTOTAL(9,J81:J87)</f>
        <v>14233.489999999998</v>
      </c>
      <c r="K88" s="47">
        <f t="shared" si="10"/>
        <v>6.4282501593909975</v>
      </c>
      <c r="L88" s="14"/>
      <c r="M88" s="14"/>
      <c r="N88" s="14"/>
      <c r="O88" s="14">
        <f>SUBTOTAL(9,O81:O87)</f>
        <v>218057.09</v>
      </c>
      <c r="P88" s="14">
        <f>SUBTOTAL(9,P81:P87)</f>
        <v>19598.669999999998</v>
      </c>
      <c r="Q88" s="50">
        <f t="shared" si="11"/>
        <v>8.9878618484728001</v>
      </c>
      <c r="R88" s="50">
        <f>SUBTOTAL(9,R81:R87)</f>
        <v>7144.34</v>
      </c>
      <c r="S88" s="50">
        <f t="shared" si="12"/>
        <v>3.2763621673571817</v>
      </c>
      <c r="T88" s="50">
        <f>SUBTOTAL(9,T81:T87)</f>
        <v>12454.33</v>
      </c>
      <c r="U88" s="50">
        <f t="shared" si="13"/>
        <v>5.7114996811156198</v>
      </c>
      <c r="V88" s="93">
        <f t="shared" si="7"/>
        <v>0.48706533884658931</v>
      </c>
    </row>
    <row r="89" spans="1:22" hidden="1" outlineLevel="2">
      <c r="A89">
        <v>58</v>
      </c>
      <c r="B89" s="2" t="s">
        <v>33</v>
      </c>
      <c r="C89" t="s">
        <v>127</v>
      </c>
      <c r="D89" s="18" t="s">
        <v>68</v>
      </c>
      <c r="E89" s="18">
        <v>212.57</v>
      </c>
      <c r="F89" s="18">
        <v>2</v>
      </c>
      <c r="G89" s="47">
        <f t="shared" si="8"/>
        <v>0.94086653808157317</v>
      </c>
      <c r="H89" s="47">
        <v>2</v>
      </c>
      <c r="I89" s="47">
        <f t="shared" si="9"/>
        <v>0.94086653808157317</v>
      </c>
      <c r="J89" s="18">
        <v>0</v>
      </c>
      <c r="K89" s="47">
        <f t="shared" si="10"/>
        <v>0</v>
      </c>
      <c r="L89" s="14">
        <v>58</v>
      </c>
      <c r="M89" s="14" t="s">
        <v>33</v>
      </c>
      <c r="N89" s="14" t="s">
        <v>68</v>
      </c>
      <c r="O89" s="14">
        <v>0</v>
      </c>
      <c r="P89" s="14">
        <v>0</v>
      </c>
      <c r="Q89" s="50">
        <v>0</v>
      </c>
      <c r="R89" s="50">
        <v>0</v>
      </c>
      <c r="S89" s="50">
        <v>0</v>
      </c>
      <c r="T89" s="50">
        <v>0</v>
      </c>
      <c r="U89" s="50">
        <v>0</v>
      </c>
      <c r="V89" s="93"/>
    </row>
    <row r="90" spans="1:22" hidden="1" outlineLevel="2">
      <c r="A90">
        <v>58</v>
      </c>
      <c r="B90" s="2" t="s">
        <v>33</v>
      </c>
      <c r="C90" t="s">
        <v>127</v>
      </c>
      <c r="D90" s="18" t="s">
        <v>69</v>
      </c>
      <c r="E90" s="18">
        <v>48069.94</v>
      </c>
      <c r="F90" s="18">
        <v>3352.07</v>
      </c>
      <c r="G90" s="47">
        <f t="shared" si="8"/>
        <v>6.9733184605597591</v>
      </c>
      <c r="H90" s="47">
        <v>1529.14</v>
      </c>
      <c r="I90" s="47">
        <f t="shared" si="9"/>
        <v>3.1810732445266208</v>
      </c>
      <c r="J90" s="18">
        <v>1822.94</v>
      </c>
      <c r="K90" s="47">
        <f t="shared" si="10"/>
        <v>3.7922660190547353</v>
      </c>
      <c r="L90" s="14">
        <v>58</v>
      </c>
      <c r="M90" s="14" t="s">
        <v>33</v>
      </c>
      <c r="N90" s="14" t="s">
        <v>69</v>
      </c>
      <c r="O90" s="14">
        <v>41983.29</v>
      </c>
      <c r="P90" s="14">
        <v>2950.96</v>
      </c>
      <c r="Q90" s="50">
        <f t="shared" si="11"/>
        <v>7.0288917328775327</v>
      </c>
      <c r="R90" s="50">
        <v>1296.55</v>
      </c>
      <c r="S90" s="50">
        <f t="shared" si="12"/>
        <v>3.088252492837031</v>
      </c>
      <c r="T90" s="50">
        <v>1654.41</v>
      </c>
      <c r="U90" s="50">
        <f t="shared" si="13"/>
        <v>3.9406392400405017</v>
      </c>
      <c r="V90" s="93">
        <f t="shared" si="7"/>
        <v>-5.5573272317773537E-2</v>
      </c>
    </row>
    <row r="91" spans="1:22" hidden="1" outlineLevel="2">
      <c r="A91">
        <v>58</v>
      </c>
      <c r="B91" s="2" t="s">
        <v>33</v>
      </c>
      <c r="C91" t="s">
        <v>127</v>
      </c>
      <c r="D91" s="18" t="s">
        <v>70</v>
      </c>
      <c r="E91" s="18">
        <v>66857.649999999994</v>
      </c>
      <c r="F91" s="18">
        <v>7432.13</v>
      </c>
      <c r="G91" s="47">
        <f t="shared" si="8"/>
        <v>11.11634943794764</v>
      </c>
      <c r="H91" s="47">
        <v>2141.0100000000002</v>
      </c>
      <c r="I91" s="47">
        <f t="shared" si="9"/>
        <v>3.202341093352818</v>
      </c>
      <c r="J91" s="18">
        <v>5291.12</v>
      </c>
      <c r="K91" s="47">
        <f t="shared" si="10"/>
        <v>7.9140083445948228</v>
      </c>
      <c r="L91" s="14">
        <v>58</v>
      </c>
      <c r="M91" s="14" t="s">
        <v>33</v>
      </c>
      <c r="N91" s="14" t="s">
        <v>70</v>
      </c>
      <c r="O91" s="14">
        <v>61850.559999999998</v>
      </c>
      <c r="P91" s="14">
        <v>6185.05</v>
      </c>
      <c r="Q91" s="50">
        <f t="shared" si="11"/>
        <v>9.9999902991985845</v>
      </c>
      <c r="R91" s="50">
        <v>2050.52</v>
      </c>
      <c r="S91" s="50">
        <f t="shared" si="12"/>
        <v>3.3152812197658359</v>
      </c>
      <c r="T91" s="50">
        <v>4134.53</v>
      </c>
      <c r="U91" s="50">
        <f t="shared" si="13"/>
        <v>6.6847090794327491</v>
      </c>
      <c r="V91" s="93">
        <f t="shared" si="7"/>
        <v>1.1163591387490559</v>
      </c>
    </row>
    <row r="92" spans="1:22" hidden="1" outlineLevel="2">
      <c r="A92">
        <v>58</v>
      </c>
      <c r="B92" s="2" t="s">
        <v>33</v>
      </c>
      <c r="C92" t="s">
        <v>127</v>
      </c>
      <c r="D92" s="18" t="s">
        <v>71</v>
      </c>
      <c r="E92" s="18">
        <v>53918.86</v>
      </c>
      <c r="F92" s="18">
        <v>5609.23</v>
      </c>
      <c r="G92" s="47">
        <f t="shared" si="8"/>
        <v>10.403094575812618</v>
      </c>
      <c r="H92" s="47">
        <v>1834.17</v>
      </c>
      <c r="I92" s="47">
        <f t="shared" si="9"/>
        <v>3.4017225141629477</v>
      </c>
      <c r="J92" s="18">
        <v>3775.06</v>
      </c>
      <c r="K92" s="47">
        <f t="shared" si="10"/>
        <v>7.0013720616496711</v>
      </c>
      <c r="L92" s="14">
        <v>58</v>
      </c>
      <c r="M92" s="14" t="s">
        <v>33</v>
      </c>
      <c r="N92" s="14" t="s">
        <v>71</v>
      </c>
      <c r="O92" s="14">
        <v>52567.51</v>
      </c>
      <c r="P92" s="14">
        <v>4955.3</v>
      </c>
      <c r="Q92" s="50">
        <f t="shared" si="11"/>
        <v>9.4265450275274585</v>
      </c>
      <c r="R92" s="50">
        <v>1729.94</v>
      </c>
      <c r="S92" s="50">
        <f t="shared" si="12"/>
        <v>3.2908920357840801</v>
      </c>
      <c r="T92" s="50">
        <v>3225.36</v>
      </c>
      <c r="U92" s="50">
        <f t="shared" si="13"/>
        <v>6.1356529917433793</v>
      </c>
      <c r="V92" s="93">
        <f t="shared" si="7"/>
        <v>0.97654954828515983</v>
      </c>
    </row>
    <row r="93" spans="1:22" hidden="1" outlineLevel="2">
      <c r="A93">
        <v>58</v>
      </c>
      <c r="B93" s="2" t="s">
        <v>33</v>
      </c>
      <c r="C93" t="s">
        <v>127</v>
      </c>
      <c r="D93" s="18" t="s">
        <v>72</v>
      </c>
      <c r="E93" s="18">
        <v>50070.79</v>
      </c>
      <c r="F93" s="18">
        <v>5325.89</v>
      </c>
      <c r="G93" s="47">
        <f t="shared" si="8"/>
        <v>10.636720531072108</v>
      </c>
      <c r="H93" s="47">
        <v>1314.91</v>
      </c>
      <c r="I93" s="47">
        <f t="shared" si="9"/>
        <v>2.626101964838182</v>
      </c>
      <c r="J93" s="18">
        <v>4010.97</v>
      </c>
      <c r="K93" s="47">
        <f t="shared" si="10"/>
        <v>8.0105985945098919</v>
      </c>
      <c r="L93" s="14">
        <v>58</v>
      </c>
      <c r="M93" s="14" t="s">
        <v>33</v>
      </c>
      <c r="N93" s="14" t="s">
        <v>72</v>
      </c>
      <c r="O93" s="14">
        <v>49039.74</v>
      </c>
      <c r="P93" s="14">
        <v>4945.59</v>
      </c>
      <c r="Q93" s="50">
        <f t="shared" si="11"/>
        <v>10.084861787603279</v>
      </c>
      <c r="R93" s="50">
        <v>1417.34</v>
      </c>
      <c r="S93" s="50">
        <f t="shared" si="12"/>
        <v>2.8901866119192312</v>
      </c>
      <c r="T93" s="50">
        <v>3528.25</v>
      </c>
      <c r="U93" s="50">
        <f t="shared" si="13"/>
        <v>7.1946751756840479</v>
      </c>
      <c r="V93" s="93">
        <f t="shared" si="7"/>
        <v>0.55185874346882891</v>
      </c>
    </row>
    <row r="94" spans="1:22" hidden="1" outlineLevel="2">
      <c r="A94">
        <v>58</v>
      </c>
      <c r="B94" s="2" t="s">
        <v>33</v>
      </c>
      <c r="C94" t="s">
        <v>127</v>
      </c>
      <c r="D94" s="18" t="s">
        <v>73</v>
      </c>
      <c r="E94" s="18">
        <v>23270.03</v>
      </c>
      <c r="F94" s="18">
        <v>2464.79</v>
      </c>
      <c r="G94" s="47">
        <f t="shared" si="8"/>
        <v>10.592122141656027</v>
      </c>
      <c r="H94" s="47">
        <v>547.54999999999995</v>
      </c>
      <c r="I94" s="47">
        <f t="shared" si="9"/>
        <v>2.3530266183584634</v>
      </c>
      <c r="J94" s="18">
        <v>1917.24</v>
      </c>
      <c r="K94" s="47">
        <f t="shared" si="10"/>
        <v>8.2390955232975642</v>
      </c>
      <c r="L94" s="14">
        <v>58</v>
      </c>
      <c r="M94" s="14" t="s">
        <v>33</v>
      </c>
      <c r="N94" s="14" t="s">
        <v>73</v>
      </c>
      <c r="O94" s="14">
        <v>26942.49</v>
      </c>
      <c r="P94" s="14">
        <v>2781.2</v>
      </c>
      <c r="Q94" s="50">
        <f t="shared" si="11"/>
        <v>10.322728151703869</v>
      </c>
      <c r="R94" s="50">
        <v>623.67999999999995</v>
      </c>
      <c r="S94" s="50">
        <f t="shared" si="12"/>
        <v>2.3148565704209223</v>
      </c>
      <c r="T94" s="50">
        <v>2157.52</v>
      </c>
      <c r="U94" s="50">
        <f t="shared" si="13"/>
        <v>8.0078715812829468</v>
      </c>
      <c r="V94" s="93">
        <f t="shared" si="7"/>
        <v>0.26939398995215846</v>
      </c>
    </row>
    <row r="95" spans="1:22" hidden="1" outlineLevel="2">
      <c r="A95">
        <v>58</v>
      </c>
      <c r="B95" s="2" t="s">
        <v>33</v>
      </c>
      <c r="C95" t="s">
        <v>127</v>
      </c>
      <c r="D95" s="18" t="s">
        <v>74</v>
      </c>
      <c r="E95" s="18">
        <v>480.59</v>
      </c>
      <c r="F95" s="18">
        <v>2</v>
      </c>
      <c r="G95" s="47">
        <f t="shared" si="8"/>
        <v>0.41615514263717518</v>
      </c>
      <c r="H95" s="47">
        <v>2</v>
      </c>
      <c r="I95" s="47">
        <f t="shared" si="9"/>
        <v>0.41615514263717518</v>
      </c>
      <c r="J95" s="18">
        <v>0</v>
      </c>
      <c r="K95" s="47">
        <f t="shared" si="10"/>
        <v>0</v>
      </c>
      <c r="L95" s="14">
        <v>58</v>
      </c>
      <c r="M95" s="14" t="s">
        <v>33</v>
      </c>
      <c r="N95" s="14" t="s">
        <v>75</v>
      </c>
      <c r="O95" s="14">
        <v>836.57</v>
      </c>
      <c r="P95" s="14">
        <v>21.5</v>
      </c>
      <c r="Q95" s="50">
        <f t="shared" si="11"/>
        <v>2.5700180498942107</v>
      </c>
      <c r="R95" s="50">
        <v>14.5</v>
      </c>
      <c r="S95" s="50">
        <f t="shared" si="12"/>
        <v>1.7332679871379562</v>
      </c>
      <c r="T95" s="50">
        <v>7</v>
      </c>
      <c r="U95" s="50">
        <f t="shared" si="13"/>
        <v>0.83675006275625463</v>
      </c>
      <c r="V95" s="93">
        <f t="shared" si="7"/>
        <v>-2.1538629072570354</v>
      </c>
    </row>
    <row r="96" spans="1:22" outlineLevel="1" collapsed="1">
      <c r="A96" s="1" t="s">
        <v>88</v>
      </c>
      <c r="B96" s="2" t="s">
        <v>33</v>
      </c>
      <c r="C96" t="s">
        <v>127</v>
      </c>
      <c r="D96" s="18"/>
      <c r="E96" s="18">
        <f>SUBTOTAL(9,E89:E95)</f>
        <v>242880.43000000002</v>
      </c>
      <c r="F96" s="18">
        <f>SUBTOTAL(9,F89:F95)</f>
        <v>24188.11</v>
      </c>
      <c r="G96" s="47">
        <f t="shared" si="8"/>
        <v>9.9588550629624617</v>
      </c>
      <c r="H96" s="47">
        <f>SUBTOTAL(9,H89:H95)</f>
        <v>7370.7800000000007</v>
      </c>
      <c r="I96" s="47">
        <f t="shared" si="9"/>
        <v>3.0347360633378329</v>
      </c>
      <c r="J96" s="18">
        <f>SUBTOTAL(9,J89:J95)</f>
        <v>16817.329999999998</v>
      </c>
      <c r="K96" s="47">
        <f t="shared" si="10"/>
        <v>6.9241189996246284</v>
      </c>
      <c r="L96" s="14"/>
      <c r="M96" s="14"/>
      <c r="N96" s="14"/>
      <c r="O96" s="14">
        <f>SUBTOTAL(9,O89:O95)</f>
        <v>233220.16</v>
      </c>
      <c r="P96" s="14">
        <f>SUBTOTAL(9,P89:P95)</f>
        <v>21839.600000000002</v>
      </c>
      <c r="Q96" s="50">
        <f t="shared" si="11"/>
        <v>9.3643705587029871</v>
      </c>
      <c r="R96" s="50">
        <f>SUBTOTAL(9,R89:R95)</f>
        <v>7132.5300000000007</v>
      </c>
      <c r="S96" s="50">
        <f t="shared" si="12"/>
        <v>3.0582819255419431</v>
      </c>
      <c r="T96" s="50">
        <f>SUBTOTAL(9,T89:T95)</f>
        <v>14707.07</v>
      </c>
      <c r="U96" s="50">
        <f t="shared" si="13"/>
        <v>6.3060886331610444</v>
      </c>
      <c r="V96" s="93">
        <f t="shared" si="7"/>
        <v>0.59448450425947463</v>
      </c>
    </row>
    <row r="97" spans="1:22" hidden="1" outlineLevel="2">
      <c r="A97">
        <v>54</v>
      </c>
      <c r="B97" s="2" t="s">
        <v>30</v>
      </c>
      <c r="C97" t="s">
        <v>127</v>
      </c>
      <c r="D97" s="18" t="s">
        <v>68</v>
      </c>
      <c r="E97" s="18">
        <v>579</v>
      </c>
      <c r="F97" s="18">
        <v>54</v>
      </c>
      <c r="G97" s="47">
        <f t="shared" si="8"/>
        <v>9.3264248704663206</v>
      </c>
      <c r="H97" s="47">
        <v>20</v>
      </c>
      <c r="I97" s="47">
        <f t="shared" si="9"/>
        <v>3.4542314335060449</v>
      </c>
      <c r="J97" s="18">
        <v>34</v>
      </c>
      <c r="K97" s="47">
        <f t="shared" si="10"/>
        <v>5.8721934369602762</v>
      </c>
      <c r="L97" s="14">
        <v>54</v>
      </c>
      <c r="M97" s="14" t="s">
        <v>30</v>
      </c>
      <c r="N97" s="14" t="s">
        <v>68</v>
      </c>
      <c r="O97" s="14">
        <v>95</v>
      </c>
      <c r="P97" s="14">
        <v>0</v>
      </c>
      <c r="Q97" s="50">
        <f t="shared" si="11"/>
        <v>0</v>
      </c>
      <c r="R97" s="50">
        <v>0</v>
      </c>
      <c r="S97" s="50">
        <f t="shared" si="12"/>
        <v>0</v>
      </c>
      <c r="T97" s="50">
        <v>0</v>
      </c>
      <c r="U97" s="50">
        <f t="shared" si="13"/>
        <v>0</v>
      </c>
      <c r="V97" s="93">
        <f t="shared" si="7"/>
        <v>9.3264248704663206</v>
      </c>
    </row>
    <row r="98" spans="1:22" hidden="1" outlineLevel="2">
      <c r="A98">
        <v>54</v>
      </c>
      <c r="B98" s="2" t="s">
        <v>30</v>
      </c>
      <c r="C98" t="s">
        <v>127</v>
      </c>
      <c r="D98" s="18" t="s">
        <v>69</v>
      </c>
      <c r="E98" s="18">
        <v>45190.43</v>
      </c>
      <c r="F98" s="18">
        <v>3476.28</v>
      </c>
      <c r="G98" s="47">
        <f t="shared" si="8"/>
        <v>7.6925136583121692</v>
      </c>
      <c r="H98" s="47">
        <v>1825.8</v>
      </c>
      <c r="I98" s="47">
        <f t="shared" si="9"/>
        <v>4.0402359526120906</v>
      </c>
      <c r="J98" s="18">
        <v>1650.47</v>
      </c>
      <c r="K98" s="47">
        <f t="shared" si="10"/>
        <v>3.652255577121085</v>
      </c>
      <c r="L98" s="14">
        <v>54</v>
      </c>
      <c r="M98" s="14" t="s">
        <v>30</v>
      </c>
      <c r="N98" s="14" t="s">
        <v>69</v>
      </c>
      <c r="O98" s="14">
        <v>40899.050000000003</v>
      </c>
      <c r="P98" s="14">
        <v>2467.5700000000002</v>
      </c>
      <c r="Q98" s="50">
        <f t="shared" si="11"/>
        <v>6.0333186223151882</v>
      </c>
      <c r="R98" s="50">
        <v>1260.02</v>
      </c>
      <c r="S98" s="50">
        <f t="shared" si="12"/>
        <v>3.0808050553741464</v>
      </c>
      <c r="T98" s="50">
        <v>1207.55</v>
      </c>
      <c r="U98" s="50">
        <f t="shared" si="13"/>
        <v>2.9525135669410414</v>
      </c>
      <c r="V98" s="93">
        <f t="shared" si="7"/>
        <v>1.6591950359969809</v>
      </c>
    </row>
    <row r="99" spans="1:22" hidden="1" outlineLevel="2">
      <c r="A99">
        <v>54</v>
      </c>
      <c r="B99" s="2" t="s">
        <v>30</v>
      </c>
      <c r="C99" t="s">
        <v>127</v>
      </c>
      <c r="D99" s="18" t="s">
        <v>70</v>
      </c>
      <c r="E99" s="18">
        <v>67314.460000000006</v>
      </c>
      <c r="F99" s="18">
        <v>5726.68</v>
      </c>
      <c r="G99" s="47">
        <f t="shared" si="8"/>
        <v>8.5073548833341306</v>
      </c>
      <c r="H99" s="47">
        <v>2275.33</v>
      </c>
      <c r="I99" s="47">
        <f t="shared" si="9"/>
        <v>3.3801504164187008</v>
      </c>
      <c r="J99" s="18">
        <v>3451.35</v>
      </c>
      <c r="K99" s="47">
        <f t="shared" si="10"/>
        <v>5.1272044669154289</v>
      </c>
      <c r="L99" s="14">
        <v>54</v>
      </c>
      <c r="M99" s="14" t="s">
        <v>30</v>
      </c>
      <c r="N99" s="14" t="s">
        <v>70</v>
      </c>
      <c r="O99" s="14">
        <v>69306.19</v>
      </c>
      <c r="P99" s="14">
        <v>5327.28</v>
      </c>
      <c r="Q99" s="50">
        <f t="shared" si="11"/>
        <v>7.6865861476442436</v>
      </c>
      <c r="R99" s="50">
        <v>1926.59</v>
      </c>
      <c r="S99" s="50">
        <f t="shared" si="12"/>
        <v>2.7798238512317588</v>
      </c>
      <c r="T99" s="50">
        <v>3400.69</v>
      </c>
      <c r="U99" s="50">
        <f t="shared" si="13"/>
        <v>4.9067622964124844</v>
      </c>
      <c r="V99" s="93">
        <f t="shared" si="7"/>
        <v>0.82076873568988695</v>
      </c>
    </row>
    <row r="100" spans="1:22" hidden="1" outlineLevel="2">
      <c r="A100">
        <v>54</v>
      </c>
      <c r="B100" s="2" t="s">
        <v>30</v>
      </c>
      <c r="C100" t="s">
        <v>127</v>
      </c>
      <c r="D100" s="18" t="s">
        <v>71</v>
      </c>
      <c r="E100" s="18">
        <v>42594.59</v>
      </c>
      <c r="F100" s="18">
        <v>3765.27</v>
      </c>
      <c r="G100" s="47">
        <f t="shared" si="8"/>
        <v>8.8397845829716886</v>
      </c>
      <c r="H100" s="47">
        <v>1523.21</v>
      </c>
      <c r="I100" s="47">
        <f t="shared" si="9"/>
        <v>3.5760644720374115</v>
      </c>
      <c r="J100" s="18">
        <v>2242.0700000000002</v>
      </c>
      <c r="K100" s="47">
        <f t="shared" si="10"/>
        <v>5.2637435880941696</v>
      </c>
      <c r="L100" s="14">
        <v>54</v>
      </c>
      <c r="M100" s="14" t="s">
        <v>30</v>
      </c>
      <c r="N100" s="14" t="s">
        <v>71</v>
      </c>
      <c r="O100" s="14">
        <v>43613.32</v>
      </c>
      <c r="P100" s="14">
        <v>3896.56</v>
      </c>
      <c r="Q100" s="50">
        <f t="shared" si="11"/>
        <v>8.934334739937249</v>
      </c>
      <c r="R100" s="50">
        <v>1393.67</v>
      </c>
      <c r="S100" s="50">
        <f t="shared" si="12"/>
        <v>3.1955145813251549</v>
      </c>
      <c r="T100" s="50">
        <v>2502.89</v>
      </c>
      <c r="U100" s="50">
        <f t="shared" si="13"/>
        <v>5.7388201586120937</v>
      </c>
      <c r="V100" s="93">
        <f t="shared" si="7"/>
        <v>-9.4550156965560461E-2</v>
      </c>
    </row>
    <row r="101" spans="1:22" hidden="1" outlineLevel="2">
      <c r="A101">
        <v>54</v>
      </c>
      <c r="B101" s="2" t="s">
        <v>30</v>
      </c>
      <c r="C101" t="s">
        <v>127</v>
      </c>
      <c r="D101" s="18" t="s">
        <v>72</v>
      </c>
      <c r="E101" s="18">
        <v>45074.2</v>
      </c>
      <c r="F101" s="18">
        <v>5163.92</v>
      </c>
      <c r="G101" s="47">
        <f t="shared" si="8"/>
        <v>11.456487303157905</v>
      </c>
      <c r="H101" s="47">
        <v>1510.61</v>
      </c>
      <c r="I101" s="47">
        <f t="shared" si="9"/>
        <v>3.3513850495405357</v>
      </c>
      <c r="J101" s="18">
        <v>3653.3</v>
      </c>
      <c r="K101" s="47">
        <f t="shared" si="10"/>
        <v>8.1050800679768038</v>
      </c>
      <c r="L101" s="14">
        <v>54</v>
      </c>
      <c r="M101" s="14" t="s">
        <v>30</v>
      </c>
      <c r="N101" s="14" t="s">
        <v>72</v>
      </c>
      <c r="O101" s="14">
        <v>45279.05</v>
      </c>
      <c r="P101" s="14">
        <v>4806.87</v>
      </c>
      <c r="Q101" s="50">
        <f t="shared" si="11"/>
        <v>10.616101707080867</v>
      </c>
      <c r="R101" s="50">
        <v>1355.83</v>
      </c>
      <c r="S101" s="50">
        <f t="shared" si="12"/>
        <v>2.9943870288798018</v>
      </c>
      <c r="T101" s="50">
        <v>3451.04</v>
      </c>
      <c r="U101" s="50">
        <f t="shared" si="13"/>
        <v>7.6217146782010659</v>
      </c>
      <c r="V101" s="93">
        <f t="shared" si="7"/>
        <v>0.84038559607703789</v>
      </c>
    </row>
    <row r="102" spans="1:22" hidden="1" outlineLevel="2">
      <c r="A102">
        <v>54</v>
      </c>
      <c r="B102" s="2" t="s">
        <v>30</v>
      </c>
      <c r="C102" t="s">
        <v>127</v>
      </c>
      <c r="D102" s="18" t="s">
        <v>73</v>
      </c>
      <c r="E102" s="18">
        <v>20130.84</v>
      </c>
      <c r="F102" s="18">
        <v>1645.62</v>
      </c>
      <c r="G102" s="47">
        <f t="shared" si="8"/>
        <v>8.1746216253271093</v>
      </c>
      <c r="H102" s="47">
        <v>586.32000000000005</v>
      </c>
      <c r="I102" s="47">
        <f t="shared" si="9"/>
        <v>2.912546123261623</v>
      </c>
      <c r="J102" s="18">
        <v>1059.3</v>
      </c>
      <c r="K102" s="47">
        <f t="shared" si="10"/>
        <v>5.2620755020654872</v>
      </c>
      <c r="L102" s="14">
        <v>54</v>
      </c>
      <c r="M102" s="14" t="s">
        <v>30</v>
      </c>
      <c r="N102" s="14" t="s">
        <v>73</v>
      </c>
      <c r="O102" s="14">
        <v>24722.39</v>
      </c>
      <c r="P102" s="14">
        <v>2083.34</v>
      </c>
      <c r="Q102" s="50">
        <f t="shared" si="11"/>
        <v>8.4269360688833075</v>
      </c>
      <c r="R102" s="50">
        <v>768.42</v>
      </c>
      <c r="S102" s="50">
        <f t="shared" si="12"/>
        <v>3.1081946365217927</v>
      </c>
      <c r="T102" s="50">
        <v>1314.92</v>
      </c>
      <c r="U102" s="50">
        <f t="shared" si="13"/>
        <v>5.3187414323615156</v>
      </c>
      <c r="V102" s="93">
        <f t="shared" si="7"/>
        <v>-0.25231444355619814</v>
      </c>
    </row>
    <row r="103" spans="1:22" hidden="1" outlineLevel="2">
      <c r="A103">
        <v>54</v>
      </c>
      <c r="B103" s="2" t="s">
        <v>30</v>
      </c>
      <c r="C103" t="s">
        <v>127</v>
      </c>
      <c r="D103" s="18" t="s">
        <v>74</v>
      </c>
      <c r="E103" s="18">
        <v>175.32</v>
      </c>
      <c r="F103" s="18">
        <v>6.6</v>
      </c>
      <c r="G103" s="47">
        <f t="shared" si="8"/>
        <v>3.7645448323066395</v>
      </c>
      <c r="H103" s="47">
        <v>6.6</v>
      </c>
      <c r="I103" s="47">
        <f t="shared" si="9"/>
        <v>3.7645448323066395</v>
      </c>
      <c r="J103" s="18">
        <v>0</v>
      </c>
      <c r="K103" s="47">
        <f t="shared" si="10"/>
        <v>0</v>
      </c>
      <c r="L103" s="14">
        <v>54</v>
      </c>
      <c r="M103" s="14" t="s">
        <v>30</v>
      </c>
      <c r="N103" s="14" t="s">
        <v>75</v>
      </c>
      <c r="O103" s="14">
        <v>484.81</v>
      </c>
      <c r="P103" s="14">
        <v>9.1999999999999993</v>
      </c>
      <c r="Q103" s="50">
        <f t="shared" si="11"/>
        <v>1.89765062601844</v>
      </c>
      <c r="R103" s="50">
        <v>8</v>
      </c>
      <c r="S103" s="50">
        <f t="shared" si="12"/>
        <v>1.6501309791464698</v>
      </c>
      <c r="T103" s="50">
        <v>1.2</v>
      </c>
      <c r="U103" s="50">
        <f t="shared" si="13"/>
        <v>0.24751964687197045</v>
      </c>
      <c r="V103" s="93">
        <f t="shared" si="7"/>
        <v>1.8668942062881995</v>
      </c>
    </row>
    <row r="104" spans="1:22" outlineLevel="1" collapsed="1">
      <c r="A104" s="1" t="s">
        <v>89</v>
      </c>
      <c r="B104" s="2" t="s">
        <v>30</v>
      </c>
      <c r="C104" t="s">
        <v>127</v>
      </c>
      <c r="D104" s="18"/>
      <c r="E104" s="18">
        <f>SUBTOTAL(9,E97:E103)</f>
        <v>221058.84</v>
      </c>
      <c r="F104" s="18">
        <f>SUBTOTAL(9,F97:F103)</f>
        <v>19838.37</v>
      </c>
      <c r="G104" s="47">
        <f t="shared" si="8"/>
        <v>8.9742486661017491</v>
      </c>
      <c r="H104" s="47">
        <f>SUBTOTAL(9,H97:H103)</f>
        <v>7747.87</v>
      </c>
      <c r="I104" s="47">
        <f t="shared" si="9"/>
        <v>3.5048903721742137</v>
      </c>
      <c r="J104" s="18">
        <f>SUBTOTAL(9,J97:J103)</f>
        <v>12090.489999999998</v>
      </c>
      <c r="K104" s="47">
        <f t="shared" si="10"/>
        <v>5.4693537702450614</v>
      </c>
      <c r="L104" s="14"/>
      <c r="M104" s="14"/>
      <c r="N104" s="14"/>
      <c r="O104" s="14">
        <f>SUBTOTAL(9,O97:O103)</f>
        <v>224399.81</v>
      </c>
      <c r="P104" s="14">
        <f>SUBTOTAL(9,P97:P103)</f>
        <v>18590.82</v>
      </c>
      <c r="Q104" s="50">
        <f t="shared" si="11"/>
        <v>8.284686159047995</v>
      </c>
      <c r="R104" s="50">
        <f>SUBTOTAL(9,R97:R103)</f>
        <v>6712.53</v>
      </c>
      <c r="S104" s="50">
        <f t="shared" si="12"/>
        <v>2.9913260621744735</v>
      </c>
      <c r="T104" s="50">
        <f>SUBTOTAL(9,T97:T103)</f>
        <v>11878.289999999999</v>
      </c>
      <c r="U104" s="50">
        <f t="shared" si="13"/>
        <v>5.2933600968735224</v>
      </c>
      <c r="V104" s="93">
        <f t="shared" si="7"/>
        <v>0.6895625070537541</v>
      </c>
    </row>
    <row r="105" spans="1:22" hidden="1" outlineLevel="2">
      <c r="A105">
        <v>53</v>
      </c>
      <c r="B105" s="2" t="s">
        <v>29</v>
      </c>
      <c r="C105" t="s">
        <v>127</v>
      </c>
      <c r="D105" s="18" t="s">
        <v>68</v>
      </c>
      <c r="E105" s="18">
        <v>248</v>
      </c>
      <c r="F105" s="18">
        <v>12</v>
      </c>
      <c r="G105" s="47">
        <f t="shared" si="8"/>
        <v>4.838709677419355</v>
      </c>
      <c r="H105" s="47">
        <v>2</v>
      </c>
      <c r="I105" s="47">
        <f t="shared" si="9"/>
        <v>0.80645161290322576</v>
      </c>
      <c r="J105" s="18">
        <v>10</v>
      </c>
      <c r="K105" s="47">
        <f t="shared" si="10"/>
        <v>4.032258064516129</v>
      </c>
      <c r="L105" s="14">
        <v>53</v>
      </c>
      <c r="M105" s="14" t="s">
        <v>29</v>
      </c>
      <c r="N105" s="14" t="s">
        <v>68</v>
      </c>
      <c r="O105" s="14">
        <v>43</v>
      </c>
      <c r="P105" s="14">
        <v>2</v>
      </c>
      <c r="Q105" s="50">
        <f t="shared" si="11"/>
        <v>4.6511627906976747</v>
      </c>
      <c r="R105" s="50">
        <v>2</v>
      </c>
      <c r="S105" s="50">
        <f t="shared" si="12"/>
        <v>4.6511627906976747</v>
      </c>
      <c r="T105" s="50">
        <v>0</v>
      </c>
      <c r="U105" s="50">
        <f t="shared" si="13"/>
        <v>0</v>
      </c>
      <c r="V105" s="93">
        <f t="shared" si="7"/>
        <v>0.18754688672168029</v>
      </c>
    </row>
    <row r="106" spans="1:22" hidden="1" outlineLevel="2">
      <c r="A106">
        <v>53</v>
      </c>
      <c r="B106" s="2" t="s">
        <v>29</v>
      </c>
      <c r="C106" t="s">
        <v>127</v>
      </c>
      <c r="D106" s="18" t="s">
        <v>69</v>
      </c>
      <c r="E106" s="18">
        <v>27024.89</v>
      </c>
      <c r="F106" s="18">
        <v>2165.84</v>
      </c>
      <c r="G106" s="47">
        <f t="shared" si="8"/>
        <v>8.01424168609012</v>
      </c>
      <c r="H106" s="47">
        <v>958.28</v>
      </c>
      <c r="I106" s="47">
        <f t="shared" si="9"/>
        <v>3.5459163756078196</v>
      </c>
      <c r="J106" s="18">
        <v>1207.56</v>
      </c>
      <c r="K106" s="47">
        <f t="shared" si="10"/>
        <v>4.4683253104822995</v>
      </c>
      <c r="L106" s="14">
        <v>53</v>
      </c>
      <c r="M106" s="14" t="s">
        <v>29</v>
      </c>
      <c r="N106" s="14" t="s">
        <v>69</v>
      </c>
      <c r="O106" s="14">
        <v>27722.67</v>
      </c>
      <c r="P106" s="14">
        <v>2129.23</v>
      </c>
      <c r="Q106" s="50">
        <f t="shared" si="11"/>
        <v>7.6804651211445369</v>
      </c>
      <c r="R106" s="50">
        <v>1113.33</v>
      </c>
      <c r="S106" s="50">
        <f t="shared" si="12"/>
        <v>4.0159551731489067</v>
      </c>
      <c r="T106" s="50">
        <v>1015.9</v>
      </c>
      <c r="U106" s="50">
        <f t="shared" si="13"/>
        <v>3.6645099479956298</v>
      </c>
      <c r="V106" s="93">
        <f t="shared" si="7"/>
        <v>0.33377656494558305</v>
      </c>
    </row>
    <row r="107" spans="1:22" hidden="1" outlineLevel="2">
      <c r="A107">
        <v>53</v>
      </c>
      <c r="B107" s="2" t="s">
        <v>29</v>
      </c>
      <c r="C107" t="s">
        <v>127</v>
      </c>
      <c r="D107" s="18" t="s">
        <v>70</v>
      </c>
      <c r="E107" s="18">
        <v>48940.54</v>
      </c>
      <c r="F107" s="18">
        <v>4141.93</v>
      </c>
      <c r="G107" s="47">
        <f t="shared" si="8"/>
        <v>8.463188187134838</v>
      </c>
      <c r="H107" s="47">
        <v>1717.88</v>
      </c>
      <c r="I107" s="47">
        <f t="shared" si="9"/>
        <v>3.5101369948104373</v>
      </c>
      <c r="J107" s="18">
        <v>2424.0500000000002</v>
      </c>
      <c r="K107" s="47">
        <f t="shared" si="10"/>
        <v>4.9530511923244003</v>
      </c>
      <c r="L107" s="14">
        <v>53</v>
      </c>
      <c r="M107" s="14" t="s">
        <v>29</v>
      </c>
      <c r="N107" s="14" t="s">
        <v>70</v>
      </c>
      <c r="O107" s="14">
        <v>46289.43</v>
      </c>
      <c r="P107" s="14">
        <v>3843.21</v>
      </c>
      <c r="Q107" s="50">
        <f t="shared" si="11"/>
        <v>8.3025649700158333</v>
      </c>
      <c r="R107" s="50">
        <v>1404.11</v>
      </c>
      <c r="S107" s="50">
        <f t="shared" si="12"/>
        <v>3.0333274788650453</v>
      </c>
      <c r="T107" s="50">
        <v>2439.11</v>
      </c>
      <c r="U107" s="50">
        <f t="shared" si="13"/>
        <v>5.2692590943548021</v>
      </c>
      <c r="V107" s="93">
        <f t="shared" si="7"/>
        <v>0.16062321711900474</v>
      </c>
    </row>
    <row r="108" spans="1:22" hidden="1" outlineLevel="2">
      <c r="A108">
        <v>53</v>
      </c>
      <c r="B108" s="2" t="s">
        <v>29</v>
      </c>
      <c r="C108" t="s">
        <v>127</v>
      </c>
      <c r="D108" s="18" t="s">
        <v>71</v>
      </c>
      <c r="E108" s="18">
        <v>26453.77</v>
      </c>
      <c r="F108" s="18">
        <v>2346.48</v>
      </c>
      <c r="G108" s="47">
        <f t="shared" si="8"/>
        <v>8.8701156772739758</v>
      </c>
      <c r="H108" s="47">
        <v>914.93</v>
      </c>
      <c r="I108" s="47">
        <f t="shared" si="9"/>
        <v>3.4585996627323818</v>
      </c>
      <c r="J108" s="18">
        <v>1431.55</v>
      </c>
      <c r="K108" s="47">
        <f t="shared" si="10"/>
        <v>5.4115160145415944</v>
      </c>
      <c r="L108" s="14">
        <v>53</v>
      </c>
      <c r="M108" s="14" t="s">
        <v>29</v>
      </c>
      <c r="N108" s="14" t="s">
        <v>71</v>
      </c>
      <c r="O108" s="14">
        <v>26738.62</v>
      </c>
      <c r="P108" s="14">
        <v>2361.73</v>
      </c>
      <c r="Q108" s="50">
        <f t="shared" si="11"/>
        <v>8.8326547892150007</v>
      </c>
      <c r="R108" s="50">
        <v>856.36</v>
      </c>
      <c r="S108" s="50">
        <f t="shared" si="12"/>
        <v>3.2027082923501662</v>
      </c>
      <c r="T108" s="50">
        <v>1505.37</v>
      </c>
      <c r="U108" s="50">
        <f t="shared" si="13"/>
        <v>5.6299464968648349</v>
      </c>
      <c r="V108" s="93">
        <f t="shared" si="7"/>
        <v>3.7460888058975073E-2</v>
      </c>
    </row>
    <row r="109" spans="1:22" hidden="1" outlineLevel="2">
      <c r="A109">
        <v>53</v>
      </c>
      <c r="B109" s="2" t="s">
        <v>29</v>
      </c>
      <c r="C109" t="s">
        <v>127</v>
      </c>
      <c r="D109" s="18" t="s">
        <v>72</v>
      </c>
      <c r="E109" s="18">
        <v>20665.43</v>
      </c>
      <c r="F109" s="18">
        <v>2253.79</v>
      </c>
      <c r="G109" s="47">
        <f t="shared" si="8"/>
        <v>10.906088090109908</v>
      </c>
      <c r="H109" s="47">
        <v>638.69000000000005</v>
      </c>
      <c r="I109" s="47">
        <f t="shared" si="9"/>
        <v>3.0906204226091596</v>
      </c>
      <c r="J109" s="18">
        <v>1615.1</v>
      </c>
      <c r="K109" s="47">
        <f t="shared" si="10"/>
        <v>7.8154676675007488</v>
      </c>
      <c r="L109" s="14">
        <v>53</v>
      </c>
      <c r="M109" s="14" t="s">
        <v>29</v>
      </c>
      <c r="N109" s="14" t="s">
        <v>72</v>
      </c>
      <c r="O109" s="14">
        <v>20317.59</v>
      </c>
      <c r="P109" s="14">
        <v>2213.0100000000002</v>
      </c>
      <c r="Q109" s="50">
        <f t="shared" si="11"/>
        <v>10.892089071587725</v>
      </c>
      <c r="R109" s="50">
        <v>671.81</v>
      </c>
      <c r="S109" s="50">
        <f t="shared" si="12"/>
        <v>3.3065437387012926</v>
      </c>
      <c r="T109" s="50">
        <v>1541.2</v>
      </c>
      <c r="U109" s="50">
        <f t="shared" si="13"/>
        <v>7.5855453328864302</v>
      </c>
      <c r="V109" s="93">
        <f t="shared" si="7"/>
        <v>1.3999018522182993E-2</v>
      </c>
    </row>
    <row r="110" spans="1:22" hidden="1" outlineLevel="2">
      <c r="A110">
        <v>53</v>
      </c>
      <c r="B110" s="2" t="s">
        <v>29</v>
      </c>
      <c r="C110" t="s">
        <v>127</v>
      </c>
      <c r="D110" s="18" t="s">
        <v>73</v>
      </c>
      <c r="E110" s="18">
        <v>9848.6299999999992</v>
      </c>
      <c r="F110" s="18">
        <v>1086.49</v>
      </c>
      <c r="G110" s="47">
        <f t="shared" si="8"/>
        <v>11.031889714610053</v>
      </c>
      <c r="H110" s="47">
        <v>242.21</v>
      </c>
      <c r="I110" s="47">
        <f t="shared" si="9"/>
        <v>2.4593268302291791</v>
      </c>
      <c r="J110" s="18">
        <v>844.28</v>
      </c>
      <c r="K110" s="47">
        <f t="shared" si="10"/>
        <v>8.5725628843808739</v>
      </c>
      <c r="L110" s="14">
        <v>53</v>
      </c>
      <c r="M110" s="14" t="s">
        <v>29</v>
      </c>
      <c r="N110" s="14" t="s">
        <v>73</v>
      </c>
      <c r="O110" s="14">
        <v>11054.86</v>
      </c>
      <c r="P110" s="14">
        <v>1418.32</v>
      </c>
      <c r="Q110" s="50">
        <f t="shared" si="11"/>
        <v>12.829832309047784</v>
      </c>
      <c r="R110" s="50">
        <v>231.66</v>
      </c>
      <c r="S110" s="50">
        <f t="shared" si="12"/>
        <v>2.0955489259927309</v>
      </c>
      <c r="T110" s="50">
        <v>1186.6500000000001</v>
      </c>
      <c r="U110" s="50">
        <f t="shared" si="13"/>
        <v>10.734192925102626</v>
      </c>
      <c r="V110" s="93">
        <f t="shared" si="7"/>
        <v>-1.7979425944377319</v>
      </c>
    </row>
    <row r="111" spans="1:22" hidden="1" outlineLevel="2">
      <c r="A111">
        <v>53</v>
      </c>
      <c r="B111" s="2" t="s">
        <v>29</v>
      </c>
      <c r="C111" t="s">
        <v>127</v>
      </c>
      <c r="D111" s="18" t="s">
        <v>74</v>
      </c>
      <c r="E111" s="18">
        <v>657.01</v>
      </c>
      <c r="F111" s="18">
        <v>3.2</v>
      </c>
      <c r="G111" s="47">
        <f t="shared" si="8"/>
        <v>0.48705499155263998</v>
      </c>
      <c r="H111" s="47">
        <v>3.2</v>
      </c>
      <c r="I111" s="47">
        <f t="shared" si="9"/>
        <v>0.48705499155263998</v>
      </c>
      <c r="J111" s="18">
        <v>0</v>
      </c>
      <c r="K111" s="47">
        <f t="shared" si="10"/>
        <v>0</v>
      </c>
      <c r="L111" s="14">
        <v>53</v>
      </c>
      <c r="M111" s="14" t="s">
        <v>29</v>
      </c>
      <c r="N111" s="14" t="s">
        <v>75</v>
      </c>
      <c r="O111" s="14">
        <v>734.99</v>
      </c>
      <c r="P111" s="14">
        <v>0.8</v>
      </c>
      <c r="Q111" s="50">
        <f t="shared" si="11"/>
        <v>0.1088450182995687</v>
      </c>
      <c r="R111" s="50">
        <v>0.8</v>
      </c>
      <c r="S111" s="50">
        <f t="shared" si="12"/>
        <v>0.1088450182995687</v>
      </c>
      <c r="T111" s="50">
        <v>0</v>
      </c>
      <c r="U111" s="50">
        <f t="shared" si="13"/>
        <v>0</v>
      </c>
      <c r="V111" s="93">
        <f t="shared" si="7"/>
        <v>0.37820997325307126</v>
      </c>
    </row>
    <row r="112" spans="1:22" outlineLevel="1" collapsed="1">
      <c r="A112" s="1" t="s">
        <v>90</v>
      </c>
      <c r="B112" s="2" t="s">
        <v>29</v>
      </c>
      <c r="C112" t="s">
        <v>127</v>
      </c>
      <c r="D112" s="18"/>
      <c r="E112" s="18">
        <f>SUBTOTAL(9,E105:E111)</f>
        <v>133838.27000000002</v>
      </c>
      <c r="F112" s="18">
        <f>SUBTOTAL(9,F105:F111)</f>
        <v>12009.730000000001</v>
      </c>
      <c r="G112" s="47">
        <f t="shared" si="8"/>
        <v>8.9733153305104736</v>
      </c>
      <c r="H112" s="47">
        <f>SUBTOTAL(9,H105:H111)</f>
        <v>4477.1899999999996</v>
      </c>
      <c r="I112" s="47">
        <f t="shared" si="9"/>
        <v>3.3452240528811368</v>
      </c>
      <c r="J112" s="18">
        <f>SUBTOTAL(9,J105:J111)</f>
        <v>7532.54</v>
      </c>
      <c r="K112" s="47">
        <f t="shared" si="10"/>
        <v>5.628091277629335</v>
      </c>
      <c r="L112" s="14"/>
      <c r="M112" s="14"/>
      <c r="N112" s="14"/>
      <c r="O112" s="14">
        <f>SUBTOTAL(9,O105:O111)</f>
        <v>132901.15999999997</v>
      </c>
      <c r="P112" s="14">
        <f>SUBTOTAL(9,P105:P111)</f>
        <v>11968.3</v>
      </c>
      <c r="Q112" s="50">
        <f t="shared" si="11"/>
        <v>9.0054142492059537</v>
      </c>
      <c r="R112" s="50">
        <f>SUBTOTAL(9,R105:R111)</f>
        <v>4280.07</v>
      </c>
      <c r="S112" s="50">
        <f t="shared" si="12"/>
        <v>3.2204910777302476</v>
      </c>
      <c r="T112" s="50">
        <f>SUBTOTAL(9,T105:T111)</f>
        <v>7688.23</v>
      </c>
      <c r="U112" s="50">
        <f t="shared" si="13"/>
        <v>5.7849231714757057</v>
      </c>
      <c r="V112" s="93">
        <f t="shared" si="7"/>
        <v>-3.2098918695480094E-2</v>
      </c>
    </row>
    <row r="113" spans="1:22" hidden="1" outlineLevel="2">
      <c r="A113">
        <v>67</v>
      </c>
      <c r="B113" s="2" t="s">
        <v>37</v>
      </c>
      <c r="C113" t="s">
        <v>127</v>
      </c>
      <c r="D113" s="18" t="s">
        <v>68</v>
      </c>
      <c r="E113" s="18">
        <v>590.29</v>
      </c>
      <c r="F113" s="18">
        <v>56.5</v>
      </c>
      <c r="G113" s="47">
        <f t="shared" si="8"/>
        <v>9.5715665181520961</v>
      </c>
      <c r="H113" s="47">
        <v>20</v>
      </c>
      <c r="I113" s="47">
        <f t="shared" si="9"/>
        <v>3.3881651391688834</v>
      </c>
      <c r="J113" s="18">
        <v>36.5</v>
      </c>
      <c r="K113" s="47">
        <f t="shared" si="10"/>
        <v>6.1834013789832118</v>
      </c>
      <c r="L113" s="14">
        <v>67</v>
      </c>
      <c r="M113" s="14" t="s">
        <v>37</v>
      </c>
      <c r="N113" s="14" t="s">
        <v>68</v>
      </c>
      <c r="O113" s="14">
        <v>87</v>
      </c>
      <c r="P113" s="14">
        <v>17</v>
      </c>
      <c r="Q113" s="50">
        <f t="shared" si="11"/>
        <v>19.540229885057471</v>
      </c>
      <c r="R113" s="50">
        <v>17</v>
      </c>
      <c r="S113" s="50">
        <f t="shared" si="12"/>
        <v>19.540229885057471</v>
      </c>
      <c r="T113" s="50">
        <v>0</v>
      </c>
      <c r="U113" s="50">
        <f t="shared" si="13"/>
        <v>0</v>
      </c>
      <c r="V113" s="93">
        <f t="shared" si="7"/>
        <v>-9.9686633669053748</v>
      </c>
    </row>
    <row r="114" spans="1:22" hidden="1" outlineLevel="2">
      <c r="A114">
        <v>67</v>
      </c>
      <c r="B114" s="2" t="s">
        <v>37</v>
      </c>
      <c r="C114" t="s">
        <v>127</v>
      </c>
      <c r="D114" s="18" t="s">
        <v>69</v>
      </c>
      <c r="E114" s="18">
        <v>26104.93</v>
      </c>
      <c r="F114" s="18">
        <v>1831.16</v>
      </c>
      <c r="G114" s="47">
        <f t="shared" si="8"/>
        <v>7.0146137147274477</v>
      </c>
      <c r="H114" s="47">
        <v>860.73</v>
      </c>
      <c r="I114" s="47">
        <f t="shared" si="9"/>
        <v>3.2971932887772537</v>
      </c>
      <c r="J114" s="18">
        <v>970.42</v>
      </c>
      <c r="K114" s="47">
        <f t="shared" si="10"/>
        <v>3.7173821190097041</v>
      </c>
      <c r="L114" s="14">
        <v>67</v>
      </c>
      <c r="M114" s="14" t="s">
        <v>37</v>
      </c>
      <c r="N114" s="14" t="s">
        <v>69</v>
      </c>
      <c r="O114" s="14">
        <v>19690.349999999999</v>
      </c>
      <c r="P114" s="14">
        <v>1443.1</v>
      </c>
      <c r="Q114" s="50">
        <f t="shared" si="11"/>
        <v>7.3289707902602039</v>
      </c>
      <c r="R114" s="50">
        <v>665.44</v>
      </c>
      <c r="S114" s="50">
        <f t="shared" si="12"/>
        <v>3.3795234721576817</v>
      </c>
      <c r="T114" s="50">
        <v>777.66</v>
      </c>
      <c r="U114" s="50">
        <f t="shared" si="13"/>
        <v>3.9494473181025227</v>
      </c>
      <c r="V114" s="93">
        <f t="shared" si="7"/>
        <v>-0.31435707553275627</v>
      </c>
    </row>
    <row r="115" spans="1:22" hidden="1" outlineLevel="2">
      <c r="A115">
        <v>67</v>
      </c>
      <c r="B115" s="2" t="s">
        <v>37</v>
      </c>
      <c r="C115" t="s">
        <v>127</v>
      </c>
      <c r="D115" s="18" t="s">
        <v>70</v>
      </c>
      <c r="E115" s="18">
        <v>54111.03</v>
      </c>
      <c r="F115" s="18">
        <v>5290.89</v>
      </c>
      <c r="G115" s="47">
        <f t="shared" si="8"/>
        <v>9.7778401187336481</v>
      </c>
      <c r="H115" s="47">
        <v>1928.28</v>
      </c>
      <c r="I115" s="47">
        <f t="shared" si="9"/>
        <v>3.5635618098565116</v>
      </c>
      <c r="J115" s="18">
        <v>3362.61</v>
      </c>
      <c r="K115" s="47">
        <f t="shared" si="10"/>
        <v>6.2142783088771365</v>
      </c>
      <c r="L115" s="14">
        <v>67</v>
      </c>
      <c r="M115" s="14" t="s">
        <v>37</v>
      </c>
      <c r="N115" s="14" t="s">
        <v>70</v>
      </c>
      <c r="O115" s="14">
        <v>48563.43</v>
      </c>
      <c r="P115" s="14">
        <v>5677.89</v>
      </c>
      <c r="Q115" s="50">
        <f t="shared" si="11"/>
        <v>11.691698877118029</v>
      </c>
      <c r="R115" s="50">
        <v>1798.67</v>
      </c>
      <c r="S115" s="50">
        <f t="shared" si="12"/>
        <v>3.7037540387900938</v>
      </c>
      <c r="T115" s="50">
        <v>3879.22</v>
      </c>
      <c r="U115" s="50">
        <f t="shared" si="13"/>
        <v>7.9879448383279348</v>
      </c>
      <c r="V115" s="93">
        <f t="shared" si="7"/>
        <v>-1.9138587583843805</v>
      </c>
    </row>
    <row r="116" spans="1:22" hidden="1" outlineLevel="2">
      <c r="A116">
        <v>67</v>
      </c>
      <c r="B116" s="2" t="s">
        <v>37</v>
      </c>
      <c r="C116" t="s">
        <v>127</v>
      </c>
      <c r="D116" s="18" t="s">
        <v>71</v>
      </c>
      <c r="E116" s="18">
        <v>61260.36</v>
      </c>
      <c r="F116" s="18">
        <v>6560.62</v>
      </c>
      <c r="G116" s="47">
        <f t="shared" si="8"/>
        <v>10.709404907186311</v>
      </c>
      <c r="H116" s="47">
        <v>2311.86</v>
      </c>
      <c r="I116" s="47">
        <f t="shared" si="9"/>
        <v>3.7738269902429562</v>
      </c>
      <c r="J116" s="18">
        <v>4248.75</v>
      </c>
      <c r="K116" s="47">
        <f t="shared" si="10"/>
        <v>6.9355615931737908</v>
      </c>
      <c r="L116" s="14">
        <v>67</v>
      </c>
      <c r="M116" s="14" t="s">
        <v>37</v>
      </c>
      <c r="N116" s="14" t="s">
        <v>71</v>
      </c>
      <c r="O116" s="14">
        <v>59128.39</v>
      </c>
      <c r="P116" s="14">
        <v>6105.85</v>
      </c>
      <c r="Q116" s="50">
        <f t="shared" si="11"/>
        <v>10.326426949896657</v>
      </c>
      <c r="R116" s="50">
        <v>2257.33</v>
      </c>
      <c r="S116" s="50">
        <f t="shared" si="12"/>
        <v>3.8176754009368428</v>
      </c>
      <c r="T116" s="50">
        <v>3848.52</v>
      </c>
      <c r="U116" s="50">
        <f t="shared" si="13"/>
        <v>6.5087515489598147</v>
      </c>
      <c r="V116" s="93">
        <f t="shared" si="7"/>
        <v>0.38297795728965411</v>
      </c>
    </row>
    <row r="117" spans="1:22" hidden="1" outlineLevel="2">
      <c r="A117">
        <v>67</v>
      </c>
      <c r="B117" s="2" t="s">
        <v>37</v>
      </c>
      <c r="C117" t="s">
        <v>127</v>
      </c>
      <c r="D117" s="18" t="s">
        <v>72</v>
      </c>
      <c r="E117" s="18">
        <v>45665.08</v>
      </c>
      <c r="F117" s="18">
        <v>4956.2700000000004</v>
      </c>
      <c r="G117" s="47">
        <f t="shared" si="8"/>
        <v>10.853523085911599</v>
      </c>
      <c r="H117" s="47">
        <v>1289.52</v>
      </c>
      <c r="I117" s="47">
        <f t="shared" si="9"/>
        <v>2.823864537191219</v>
      </c>
      <c r="J117" s="18">
        <v>3666.75</v>
      </c>
      <c r="K117" s="47">
        <f t="shared" si="10"/>
        <v>8.0296585487203789</v>
      </c>
      <c r="L117" s="14">
        <v>67</v>
      </c>
      <c r="M117" s="14" t="s">
        <v>37</v>
      </c>
      <c r="N117" s="14" t="s">
        <v>72</v>
      </c>
      <c r="O117" s="14">
        <v>44069.79</v>
      </c>
      <c r="P117" s="14">
        <v>5005.04</v>
      </c>
      <c r="Q117" s="50">
        <f t="shared" si="11"/>
        <v>11.357077036219142</v>
      </c>
      <c r="R117" s="50">
        <v>1497.42</v>
      </c>
      <c r="S117" s="50">
        <f t="shared" si="12"/>
        <v>3.3978378385737713</v>
      </c>
      <c r="T117" s="50">
        <v>3507.62</v>
      </c>
      <c r="U117" s="50">
        <f t="shared" si="13"/>
        <v>7.9592391976453714</v>
      </c>
      <c r="V117" s="93">
        <f t="shared" si="7"/>
        <v>-0.50355395030754302</v>
      </c>
    </row>
    <row r="118" spans="1:22" hidden="1" outlineLevel="2">
      <c r="A118">
        <v>67</v>
      </c>
      <c r="B118" s="2" t="s">
        <v>37</v>
      </c>
      <c r="C118" t="s">
        <v>127</v>
      </c>
      <c r="D118" s="18" t="s">
        <v>73</v>
      </c>
      <c r="E118" s="18">
        <v>24084.2</v>
      </c>
      <c r="F118" s="18">
        <v>2342.71</v>
      </c>
      <c r="G118" s="47">
        <f t="shared" si="8"/>
        <v>9.7271655276073101</v>
      </c>
      <c r="H118" s="47">
        <v>710.99</v>
      </c>
      <c r="I118" s="47">
        <f t="shared" si="9"/>
        <v>2.9521013776666858</v>
      </c>
      <c r="J118" s="18">
        <v>1631.72</v>
      </c>
      <c r="K118" s="47">
        <f t="shared" si="10"/>
        <v>6.7750641499406248</v>
      </c>
      <c r="L118" s="14">
        <v>67</v>
      </c>
      <c r="M118" s="14" t="s">
        <v>37</v>
      </c>
      <c r="N118" s="14" t="s">
        <v>73</v>
      </c>
      <c r="O118" s="14">
        <v>27564.99</v>
      </c>
      <c r="P118" s="14">
        <v>3412.25</v>
      </c>
      <c r="Q118" s="50">
        <f t="shared" si="11"/>
        <v>12.378927037521144</v>
      </c>
      <c r="R118" s="50">
        <v>765.73</v>
      </c>
      <c r="S118" s="50">
        <f t="shared" si="12"/>
        <v>2.7779077735925171</v>
      </c>
      <c r="T118" s="50">
        <v>2646.51</v>
      </c>
      <c r="U118" s="50">
        <f t="shared" si="13"/>
        <v>9.6009829860268407</v>
      </c>
      <c r="V118" s="93">
        <f t="shared" si="7"/>
        <v>-2.6517615099138343</v>
      </c>
    </row>
    <row r="119" spans="1:22" hidden="1" outlineLevel="2">
      <c r="A119">
        <v>67</v>
      </c>
      <c r="B119" s="2" t="s">
        <v>37</v>
      </c>
      <c r="C119" t="s">
        <v>127</v>
      </c>
      <c r="D119" s="18" t="s">
        <v>74</v>
      </c>
      <c r="E119" s="18">
        <v>734.84</v>
      </c>
      <c r="F119" s="18">
        <v>4</v>
      </c>
      <c r="G119" s="47">
        <f t="shared" si="8"/>
        <v>0.5443361820260193</v>
      </c>
      <c r="H119" s="47">
        <v>4</v>
      </c>
      <c r="I119" s="47">
        <f t="shared" si="9"/>
        <v>0.5443361820260193</v>
      </c>
      <c r="J119" s="18">
        <v>0</v>
      </c>
      <c r="K119" s="47">
        <f t="shared" si="10"/>
        <v>0</v>
      </c>
      <c r="L119" s="14">
        <v>67</v>
      </c>
      <c r="M119" s="14" t="s">
        <v>37</v>
      </c>
      <c r="N119" s="14" t="s">
        <v>75</v>
      </c>
      <c r="O119" s="14">
        <v>928.83</v>
      </c>
      <c r="P119" s="14">
        <v>0</v>
      </c>
      <c r="Q119" s="50">
        <f t="shared" si="11"/>
        <v>0</v>
      </c>
      <c r="R119" s="50">
        <v>0</v>
      </c>
      <c r="S119" s="50">
        <f t="shared" si="12"/>
        <v>0</v>
      </c>
      <c r="T119" s="50">
        <v>0</v>
      </c>
      <c r="U119" s="50">
        <f t="shared" si="13"/>
        <v>0</v>
      </c>
      <c r="V119" s="93">
        <f t="shared" si="7"/>
        <v>0.5443361820260193</v>
      </c>
    </row>
    <row r="120" spans="1:22" outlineLevel="1" collapsed="1">
      <c r="A120" s="1" t="s">
        <v>91</v>
      </c>
      <c r="B120" s="2" t="s">
        <v>37</v>
      </c>
      <c r="C120" t="s">
        <v>127</v>
      </c>
      <c r="D120" s="18"/>
      <c r="E120" s="18">
        <f>SUBTOTAL(9,E113:E119)</f>
        <v>212550.73</v>
      </c>
      <c r="F120" s="18">
        <f>SUBTOTAL(9,F113:F119)</f>
        <v>21042.15</v>
      </c>
      <c r="G120" s="47">
        <f t="shared" si="8"/>
        <v>9.8998248559296869</v>
      </c>
      <c r="H120" s="47">
        <f>SUBTOTAL(9,H113:H119)</f>
        <v>7125.380000000001</v>
      </c>
      <c r="I120" s="47">
        <f t="shared" si="9"/>
        <v>3.3523197026893303</v>
      </c>
      <c r="J120" s="18">
        <f>SUBTOTAL(9,J113:J119)</f>
        <v>13916.749999999998</v>
      </c>
      <c r="K120" s="47">
        <f t="shared" si="10"/>
        <v>6.5474957437219796</v>
      </c>
      <c r="L120" s="14"/>
      <c r="M120" s="14"/>
      <c r="N120" s="14"/>
      <c r="O120" s="14">
        <f>SUBTOTAL(9,O113:O119)</f>
        <v>200032.77999999997</v>
      </c>
      <c r="P120" s="14">
        <f>SUBTOTAL(9,P113:P119)</f>
        <v>21661.13</v>
      </c>
      <c r="Q120" s="50">
        <f t="shared" si="11"/>
        <v>10.828790161292567</v>
      </c>
      <c r="R120" s="50">
        <f>SUBTOTAL(9,R113:R119)</f>
        <v>7001.59</v>
      </c>
      <c r="S120" s="50">
        <f t="shared" si="12"/>
        <v>3.5002213137266809</v>
      </c>
      <c r="T120" s="50">
        <f>SUBTOTAL(9,T113:T119)</f>
        <v>14659.53</v>
      </c>
      <c r="U120" s="50">
        <f t="shared" si="13"/>
        <v>7.3285638483852509</v>
      </c>
      <c r="V120" s="93">
        <f t="shared" si="7"/>
        <v>-0.92896530536287969</v>
      </c>
    </row>
    <row r="121" spans="1:22" hidden="1" outlineLevel="2">
      <c r="A121">
        <v>59</v>
      </c>
      <c r="B121" s="2" t="s">
        <v>34</v>
      </c>
      <c r="C121" t="s">
        <v>127</v>
      </c>
      <c r="D121" s="18" t="s">
        <v>68</v>
      </c>
      <c r="E121" s="18">
        <v>706.6</v>
      </c>
      <c r="F121" s="18">
        <v>42</v>
      </c>
      <c r="G121" s="47">
        <f t="shared" si="8"/>
        <v>5.9439569770733085</v>
      </c>
      <c r="H121" s="47">
        <v>32</v>
      </c>
      <c r="I121" s="47">
        <f t="shared" si="9"/>
        <v>4.5287291253891873</v>
      </c>
      <c r="J121" s="18">
        <v>10</v>
      </c>
      <c r="K121" s="47">
        <f t="shared" si="10"/>
        <v>1.415227851684121</v>
      </c>
      <c r="L121" s="14">
        <v>59</v>
      </c>
      <c r="M121" s="14" t="s">
        <v>34</v>
      </c>
      <c r="N121" s="14" t="s">
        <v>68</v>
      </c>
      <c r="O121" s="14">
        <v>426</v>
      </c>
      <c r="P121" s="14">
        <v>20</v>
      </c>
      <c r="Q121" s="50">
        <f t="shared" si="11"/>
        <v>4.694835680751174</v>
      </c>
      <c r="R121" s="50">
        <v>20</v>
      </c>
      <c r="S121" s="50">
        <f t="shared" si="12"/>
        <v>4.694835680751174</v>
      </c>
      <c r="T121" s="50">
        <v>0</v>
      </c>
      <c r="U121" s="50">
        <f t="shared" si="13"/>
        <v>0</v>
      </c>
      <c r="V121" s="93">
        <f t="shared" si="7"/>
        <v>1.2491212963221345</v>
      </c>
    </row>
    <row r="122" spans="1:22" hidden="1" outlineLevel="2">
      <c r="A122">
        <v>59</v>
      </c>
      <c r="B122" s="2" t="s">
        <v>34</v>
      </c>
      <c r="C122" t="s">
        <v>127</v>
      </c>
      <c r="D122" s="18" t="s">
        <v>69</v>
      </c>
      <c r="E122" s="18">
        <v>25415.22</v>
      </c>
      <c r="F122" s="18">
        <v>2340.54</v>
      </c>
      <c r="G122" s="47">
        <f t="shared" si="8"/>
        <v>9.2092061371099678</v>
      </c>
      <c r="H122" s="47">
        <v>892.47</v>
      </c>
      <c r="I122" s="47">
        <f t="shared" si="9"/>
        <v>3.5115572479797539</v>
      </c>
      <c r="J122" s="18">
        <v>1448.07</v>
      </c>
      <c r="K122" s="47">
        <f t="shared" si="10"/>
        <v>5.6976488891302139</v>
      </c>
      <c r="L122" s="14">
        <v>59</v>
      </c>
      <c r="M122" s="14" t="s">
        <v>34</v>
      </c>
      <c r="N122" s="14" t="s">
        <v>69</v>
      </c>
      <c r="O122" s="14">
        <v>21267.41</v>
      </c>
      <c r="P122" s="14">
        <v>1684.48</v>
      </c>
      <c r="Q122" s="50">
        <f t="shared" si="11"/>
        <v>7.9204755068905897</v>
      </c>
      <c r="R122" s="50">
        <v>871.9</v>
      </c>
      <c r="S122" s="50">
        <f t="shared" si="12"/>
        <v>4.0996999634652269</v>
      </c>
      <c r="T122" s="50">
        <v>812.57</v>
      </c>
      <c r="U122" s="50">
        <f t="shared" si="13"/>
        <v>3.8207285231252888</v>
      </c>
      <c r="V122" s="93">
        <f t="shared" si="7"/>
        <v>1.2887306302193782</v>
      </c>
    </row>
    <row r="123" spans="1:22" hidden="1" outlineLevel="2">
      <c r="A123">
        <v>59</v>
      </c>
      <c r="B123" s="2" t="s">
        <v>34</v>
      </c>
      <c r="C123" t="s">
        <v>127</v>
      </c>
      <c r="D123" s="18" t="s">
        <v>70</v>
      </c>
      <c r="E123" s="18">
        <v>40281.01</v>
      </c>
      <c r="F123" s="18">
        <v>4254.58</v>
      </c>
      <c r="G123" s="47">
        <f t="shared" si="8"/>
        <v>10.562247570257052</v>
      </c>
      <c r="H123" s="47">
        <v>1628.45</v>
      </c>
      <c r="I123" s="47">
        <f t="shared" si="9"/>
        <v>4.0427238542429791</v>
      </c>
      <c r="J123" s="18">
        <v>2626.13</v>
      </c>
      <c r="K123" s="47">
        <f t="shared" si="10"/>
        <v>6.5195237160140715</v>
      </c>
      <c r="L123" s="14">
        <v>59</v>
      </c>
      <c r="M123" s="14" t="s">
        <v>34</v>
      </c>
      <c r="N123" s="14" t="s">
        <v>70</v>
      </c>
      <c r="O123" s="14">
        <v>36680.18</v>
      </c>
      <c r="P123" s="14">
        <v>4235.41</v>
      </c>
      <c r="Q123" s="50">
        <f t="shared" si="11"/>
        <v>11.546862638078657</v>
      </c>
      <c r="R123" s="50">
        <v>1453.88</v>
      </c>
      <c r="S123" s="50">
        <f t="shared" si="12"/>
        <v>3.9636664814621958</v>
      </c>
      <c r="T123" s="50">
        <v>2781.53</v>
      </c>
      <c r="U123" s="50">
        <f t="shared" si="13"/>
        <v>7.5831961566164612</v>
      </c>
      <c r="V123" s="93">
        <f t="shared" si="7"/>
        <v>-0.9846150678216059</v>
      </c>
    </row>
    <row r="124" spans="1:22" hidden="1" outlineLevel="2">
      <c r="A124">
        <v>59</v>
      </c>
      <c r="B124" s="2" t="s">
        <v>34</v>
      </c>
      <c r="C124" t="s">
        <v>127</v>
      </c>
      <c r="D124" s="18" t="s">
        <v>71</v>
      </c>
      <c r="E124" s="18">
        <v>53893.67</v>
      </c>
      <c r="F124" s="18">
        <v>6141.54</v>
      </c>
      <c r="G124" s="47">
        <f t="shared" si="8"/>
        <v>11.395661123096646</v>
      </c>
      <c r="H124" s="47">
        <v>1917.89</v>
      </c>
      <c r="I124" s="47">
        <f t="shared" si="9"/>
        <v>3.5586554042432073</v>
      </c>
      <c r="J124" s="18">
        <v>4223.6499999999996</v>
      </c>
      <c r="K124" s="47">
        <f t="shared" si="10"/>
        <v>7.8370057188534377</v>
      </c>
      <c r="L124" s="14">
        <v>59</v>
      </c>
      <c r="M124" s="14" t="s">
        <v>34</v>
      </c>
      <c r="N124" s="14" t="s">
        <v>71</v>
      </c>
      <c r="O124" s="14">
        <v>52817.64</v>
      </c>
      <c r="P124" s="14">
        <v>6431.31</v>
      </c>
      <c r="Q124" s="50">
        <f t="shared" si="11"/>
        <v>12.17644332461655</v>
      </c>
      <c r="R124" s="50">
        <v>2060.12</v>
      </c>
      <c r="S124" s="50">
        <f t="shared" si="12"/>
        <v>3.9004393229231749</v>
      </c>
      <c r="T124" s="50">
        <v>4371.2</v>
      </c>
      <c r="U124" s="50">
        <f t="shared" si="13"/>
        <v>8.2760229347619472</v>
      </c>
      <c r="V124" s="93">
        <f t="shared" si="7"/>
        <v>-0.7807822015199033</v>
      </c>
    </row>
    <row r="125" spans="1:22" hidden="1" outlineLevel="2">
      <c r="A125">
        <v>59</v>
      </c>
      <c r="B125" s="2" t="s">
        <v>34</v>
      </c>
      <c r="C125" t="s">
        <v>127</v>
      </c>
      <c r="D125" s="18" t="s">
        <v>72</v>
      </c>
      <c r="E125" s="18">
        <v>59158.04</v>
      </c>
      <c r="F125" s="18">
        <v>5782.08</v>
      </c>
      <c r="G125" s="47">
        <f t="shared" si="8"/>
        <v>9.7739546475846737</v>
      </c>
      <c r="H125" s="47">
        <v>2113.52</v>
      </c>
      <c r="I125" s="47">
        <f t="shared" si="9"/>
        <v>3.5726673838416554</v>
      </c>
      <c r="J125" s="18">
        <v>3668.55</v>
      </c>
      <c r="K125" s="47">
        <f t="shared" si="10"/>
        <v>6.2012703598699348</v>
      </c>
      <c r="L125" s="14">
        <v>59</v>
      </c>
      <c r="M125" s="14" t="s">
        <v>34</v>
      </c>
      <c r="N125" s="14" t="s">
        <v>72</v>
      </c>
      <c r="O125" s="14">
        <v>59192.13</v>
      </c>
      <c r="P125" s="14">
        <v>6049.94</v>
      </c>
      <c r="Q125" s="50">
        <f t="shared" si="11"/>
        <v>10.220851995020285</v>
      </c>
      <c r="R125" s="50">
        <v>2042.07</v>
      </c>
      <c r="S125" s="50">
        <f t="shared" si="12"/>
        <v>3.4499011946351654</v>
      </c>
      <c r="T125" s="50">
        <v>4007.86</v>
      </c>
      <c r="U125" s="50">
        <f t="shared" si="13"/>
        <v>6.7709339062473344</v>
      </c>
      <c r="V125" s="93">
        <f t="shared" si="7"/>
        <v>-0.44689734743561083</v>
      </c>
    </row>
    <row r="126" spans="1:22" hidden="1" outlineLevel="2">
      <c r="A126">
        <v>59</v>
      </c>
      <c r="B126" s="2" t="s">
        <v>34</v>
      </c>
      <c r="C126" t="s">
        <v>127</v>
      </c>
      <c r="D126" s="18" t="s">
        <v>73</v>
      </c>
      <c r="E126" s="18">
        <v>23935.84</v>
      </c>
      <c r="F126" s="18">
        <v>3177.78</v>
      </c>
      <c r="G126" s="47">
        <f t="shared" si="8"/>
        <v>13.27624181979826</v>
      </c>
      <c r="H126" s="47">
        <v>840.99</v>
      </c>
      <c r="I126" s="47">
        <f t="shared" si="9"/>
        <v>3.5135178042633974</v>
      </c>
      <c r="J126" s="18">
        <v>2336.79</v>
      </c>
      <c r="K126" s="47">
        <f t="shared" si="10"/>
        <v>9.7627240155348627</v>
      </c>
      <c r="L126" s="14">
        <v>59</v>
      </c>
      <c r="M126" s="14" t="s">
        <v>34</v>
      </c>
      <c r="N126" s="14" t="s">
        <v>73</v>
      </c>
      <c r="O126" s="14">
        <v>27414.32</v>
      </c>
      <c r="P126" s="14">
        <v>3541.66</v>
      </c>
      <c r="Q126" s="50">
        <f t="shared" si="11"/>
        <v>12.919014587996347</v>
      </c>
      <c r="R126" s="50">
        <v>951.33</v>
      </c>
      <c r="S126" s="50">
        <f t="shared" si="12"/>
        <v>3.4701936797994626</v>
      </c>
      <c r="T126" s="50">
        <v>2590.33</v>
      </c>
      <c r="U126" s="50">
        <f t="shared" si="13"/>
        <v>9.4488209081968844</v>
      </c>
      <c r="V126" s="93">
        <f t="shared" si="7"/>
        <v>0.35722723180191274</v>
      </c>
    </row>
    <row r="127" spans="1:22" hidden="1" outlineLevel="2">
      <c r="A127">
        <v>59</v>
      </c>
      <c r="B127" s="2" t="s">
        <v>34</v>
      </c>
      <c r="C127" t="s">
        <v>127</v>
      </c>
      <c r="D127" s="18" t="s">
        <v>74</v>
      </c>
      <c r="E127" s="18">
        <v>825.68</v>
      </c>
      <c r="F127" s="18">
        <v>3.8</v>
      </c>
      <c r="G127" s="47">
        <f t="shared" si="8"/>
        <v>0.46022672221683947</v>
      </c>
      <c r="H127" s="47">
        <v>3.8</v>
      </c>
      <c r="I127" s="47">
        <f t="shared" si="9"/>
        <v>0.46022672221683947</v>
      </c>
      <c r="J127" s="18">
        <v>0</v>
      </c>
      <c r="K127" s="47">
        <f t="shared" si="10"/>
        <v>0</v>
      </c>
      <c r="L127" s="14">
        <v>59</v>
      </c>
      <c r="M127" s="14" t="s">
        <v>34</v>
      </c>
      <c r="N127" s="14" t="s">
        <v>75</v>
      </c>
      <c r="O127" s="14">
        <v>817.63</v>
      </c>
      <c r="P127" s="14">
        <v>7.6</v>
      </c>
      <c r="Q127" s="50">
        <f t="shared" si="11"/>
        <v>0.92951579565329057</v>
      </c>
      <c r="R127" s="50">
        <v>7.6</v>
      </c>
      <c r="S127" s="50">
        <f t="shared" si="12"/>
        <v>0.92951579565329057</v>
      </c>
      <c r="T127" s="50">
        <v>0</v>
      </c>
      <c r="U127" s="50">
        <f t="shared" si="13"/>
        <v>0</v>
      </c>
      <c r="V127" s="93">
        <f t="shared" si="7"/>
        <v>-0.4692890734364511</v>
      </c>
    </row>
    <row r="128" spans="1:22" outlineLevel="1" collapsed="1">
      <c r="A128" s="1" t="s">
        <v>92</v>
      </c>
      <c r="B128" s="2" t="s">
        <v>34</v>
      </c>
      <c r="C128" t="s">
        <v>127</v>
      </c>
      <c r="D128" s="18"/>
      <c r="E128" s="18">
        <f>SUBTOTAL(9,E121:E127)</f>
        <v>204216.06</v>
      </c>
      <c r="F128" s="18">
        <f>SUBTOTAL(9,F121:F127)</f>
        <v>21742.319999999996</v>
      </c>
      <c r="G128" s="47">
        <f t="shared" si="8"/>
        <v>10.646723866869234</v>
      </c>
      <c r="H128" s="47">
        <f>SUBTOTAL(9,H121:H127)</f>
        <v>7429.12</v>
      </c>
      <c r="I128" s="47">
        <f t="shared" si="9"/>
        <v>3.6378725551751416</v>
      </c>
      <c r="J128" s="18">
        <f>SUBTOTAL(9,J121:J127)</f>
        <v>14313.189999999999</v>
      </c>
      <c r="K128" s="47">
        <f t="shared" si="10"/>
        <v>7.0088464149195699</v>
      </c>
      <c r="L128" s="14"/>
      <c r="M128" s="14"/>
      <c r="N128" s="14"/>
      <c r="O128" s="14">
        <f>SUBTOTAL(9,O121:O127)</f>
        <v>198615.31</v>
      </c>
      <c r="P128" s="14">
        <f>SUBTOTAL(9,P121:P127)</f>
        <v>21970.399999999998</v>
      </c>
      <c r="Q128" s="50">
        <f t="shared" si="11"/>
        <v>11.061785720345526</v>
      </c>
      <c r="R128" s="50">
        <f>SUBTOTAL(9,R121:R127)</f>
        <v>7406.9</v>
      </c>
      <c r="S128" s="50">
        <f t="shared" si="12"/>
        <v>3.7292694102987327</v>
      </c>
      <c r="T128" s="50">
        <f>SUBTOTAL(9,T121:T127)</f>
        <v>14563.49</v>
      </c>
      <c r="U128" s="50">
        <f t="shared" si="13"/>
        <v>7.3325112751882022</v>
      </c>
      <c r="V128" s="93">
        <f t="shared" si="7"/>
        <v>-0.41506185347629199</v>
      </c>
    </row>
    <row r="129" spans="1:22" hidden="1" outlineLevel="2">
      <c r="A129">
        <v>75</v>
      </c>
      <c r="B129" s="2" t="s">
        <v>42</v>
      </c>
      <c r="C129" t="s">
        <v>127</v>
      </c>
      <c r="D129" s="18" t="s">
        <v>68</v>
      </c>
      <c r="E129" s="18">
        <v>846.45</v>
      </c>
      <c r="F129" s="18">
        <v>76.28</v>
      </c>
      <c r="G129" s="47">
        <f t="shared" si="8"/>
        <v>9.0117549766672571</v>
      </c>
      <c r="H129" s="47">
        <v>71.28</v>
      </c>
      <c r="I129" s="47">
        <f t="shared" si="9"/>
        <v>8.4210526315789469</v>
      </c>
      <c r="J129" s="18">
        <v>5</v>
      </c>
      <c r="K129" s="47">
        <f t="shared" si="10"/>
        <v>0.59070234508830999</v>
      </c>
      <c r="L129" s="14">
        <v>75</v>
      </c>
      <c r="M129" s="14" t="s">
        <v>42</v>
      </c>
      <c r="N129" s="14" t="s">
        <v>68</v>
      </c>
      <c r="O129" s="14">
        <v>258.37</v>
      </c>
      <c r="P129" s="14">
        <v>12</v>
      </c>
      <c r="Q129" s="50">
        <f t="shared" si="11"/>
        <v>4.6445020706738394</v>
      </c>
      <c r="R129" s="50">
        <v>12</v>
      </c>
      <c r="S129" s="50">
        <f t="shared" si="12"/>
        <v>4.6445020706738394</v>
      </c>
      <c r="T129" s="50">
        <v>0</v>
      </c>
      <c r="U129" s="50">
        <f t="shared" si="13"/>
        <v>0</v>
      </c>
      <c r="V129" s="93">
        <f t="shared" si="7"/>
        <v>4.3672529059934178</v>
      </c>
    </row>
    <row r="130" spans="1:22" hidden="1" outlineLevel="2">
      <c r="A130">
        <v>75</v>
      </c>
      <c r="B130" s="2" t="s">
        <v>42</v>
      </c>
      <c r="C130" t="s">
        <v>127</v>
      </c>
      <c r="D130" s="18" t="s">
        <v>69</v>
      </c>
      <c r="E130" s="18">
        <v>29157.8</v>
      </c>
      <c r="F130" s="18">
        <v>2673.1</v>
      </c>
      <c r="G130" s="47">
        <f t="shared" si="8"/>
        <v>9.1677012668994227</v>
      </c>
      <c r="H130" s="47">
        <v>1159.51</v>
      </c>
      <c r="I130" s="47">
        <f t="shared" si="9"/>
        <v>3.9766717653595265</v>
      </c>
      <c r="J130" s="18">
        <v>1513.59</v>
      </c>
      <c r="K130" s="47">
        <f t="shared" si="10"/>
        <v>5.1910295015398971</v>
      </c>
      <c r="L130" s="14">
        <v>75</v>
      </c>
      <c r="M130" s="14" t="s">
        <v>42</v>
      </c>
      <c r="N130" s="14" t="s">
        <v>69</v>
      </c>
      <c r="O130" s="14">
        <v>24536.17</v>
      </c>
      <c r="P130" s="14">
        <v>2114.25</v>
      </c>
      <c r="Q130" s="50">
        <f t="shared" si="11"/>
        <v>8.6168705221719613</v>
      </c>
      <c r="R130" s="50">
        <v>961.63</v>
      </c>
      <c r="S130" s="50">
        <f t="shared" si="12"/>
        <v>3.9192343385296078</v>
      </c>
      <c r="T130" s="50">
        <v>1152.6199999999999</v>
      </c>
      <c r="U130" s="50">
        <f t="shared" si="13"/>
        <v>4.697636183642353</v>
      </c>
      <c r="V130" s="93">
        <f t="shared" si="7"/>
        <v>0.55083074472746141</v>
      </c>
    </row>
    <row r="131" spans="1:22" hidden="1" outlineLevel="2">
      <c r="A131">
        <v>75</v>
      </c>
      <c r="B131" s="2" t="s">
        <v>42</v>
      </c>
      <c r="C131" t="s">
        <v>127</v>
      </c>
      <c r="D131" s="18" t="s">
        <v>70</v>
      </c>
      <c r="E131" s="18">
        <v>40405.120000000003</v>
      </c>
      <c r="F131" s="18">
        <v>4449.7700000000004</v>
      </c>
      <c r="G131" s="47">
        <f t="shared" si="8"/>
        <v>11.012886485673103</v>
      </c>
      <c r="H131" s="47">
        <v>1347</v>
      </c>
      <c r="I131" s="47">
        <f t="shared" si="9"/>
        <v>3.3337359225761487</v>
      </c>
      <c r="J131" s="18">
        <v>3102.77</v>
      </c>
      <c r="K131" s="47">
        <f t="shared" si="10"/>
        <v>7.6791505630969539</v>
      </c>
      <c r="L131" s="14">
        <v>75</v>
      </c>
      <c r="M131" s="14" t="s">
        <v>42</v>
      </c>
      <c r="N131" s="14" t="s">
        <v>70</v>
      </c>
      <c r="O131" s="14">
        <v>40554.14</v>
      </c>
      <c r="P131" s="14">
        <v>4545.3900000000003</v>
      </c>
      <c r="Q131" s="50">
        <f t="shared" si="11"/>
        <v>11.208202171220991</v>
      </c>
      <c r="R131" s="50">
        <v>1537.38</v>
      </c>
      <c r="S131" s="50">
        <f t="shared" si="12"/>
        <v>3.7909323191171111</v>
      </c>
      <c r="T131" s="50">
        <v>3008.01</v>
      </c>
      <c r="U131" s="50">
        <f t="shared" si="13"/>
        <v>7.4172698521038791</v>
      </c>
      <c r="V131" s="93">
        <f t="shared" si="7"/>
        <v>-0.1953156855478877</v>
      </c>
    </row>
    <row r="132" spans="1:22" hidden="1" outlineLevel="2">
      <c r="A132">
        <v>75</v>
      </c>
      <c r="B132" s="2" t="s">
        <v>42</v>
      </c>
      <c r="C132" t="s">
        <v>127</v>
      </c>
      <c r="D132" s="18" t="s">
        <v>71</v>
      </c>
      <c r="E132" s="18">
        <v>28935.42</v>
      </c>
      <c r="F132" s="18">
        <v>2783.92</v>
      </c>
      <c r="G132" s="47">
        <f t="shared" si="8"/>
        <v>9.6211494424480453</v>
      </c>
      <c r="H132" s="47">
        <v>1102.02</v>
      </c>
      <c r="I132" s="47">
        <f t="shared" si="9"/>
        <v>3.8085502128533131</v>
      </c>
      <c r="J132" s="18">
        <v>1681.9</v>
      </c>
      <c r="K132" s="47">
        <f t="shared" si="10"/>
        <v>5.8125992295947322</v>
      </c>
      <c r="L132" s="14">
        <v>75</v>
      </c>
      <c r="M132" s="14" t="s">
        <v>42</v>
      </c>
      <c r="N132" s="14" t="s">
        <v>71</v>
      </c>
      <c r="O132" s="14">
        <v>28201.43</v>
      </c>
      <c r="P132" s="14">
        <v>3113.09</v>
      </c>
      <c r="Q132" s="50">
        <f t="shared" si="11"/>
        <v>11.038766473898663</v>
      </c>
      <c r="R132" s="50">
        <v>1013.72</v>
      </c>
      <c r="S132" s="50">
        <f t="shared" si="12"/>
        <v>3.5945694952348162</v>
      </c>
      <c r="T132" s="50">
        <v>2099.37</v>
      </c>
      <c r="U132" s="50">
        <f t="shared" si="13"/>
        <v>7.4441969786638476</v>
      </c>
      <c r="V132" s="93">
        <f t="shared" si="7"/>
        <v>-1.417617031450618</v>
      </c>
    </row>
    <row r="133" spans="1:22" hidden="1" outlineLevel="2">
      <c r="A133">
        <v>75</v>
      </c>
      <c r="B133" s="2" t="s">
        <v>42</v>
      </c>
      <c r="C133" t="s">
        <v>127</v>
      </c>
      <c r="D133" s="18" t="s">
        <v>72</v>
      </c>
      <c r="E133" s="18">
        <v>31826.84</v>
      </c>
      <c r="F133" s="18">
        <v>2671.18</v>
      </c>
      <c r="G133" s="47">
        <f t="shared" si="8"/>
        <v>8.3928533275688064</v>
      </c>
      <c r="H133" s="47">
        <v>1009.27</v>
      </c>
      <c r="I133" s="47">
        <f t="shared" si="9"/>
        <v>3.1711285191995184</v>
      </c>
      <c r="J133" s="18">
        <v>1661.91</v>
      </c>
      <c r="K133" s="47">
        <f t="shared" si="10"/>
        <v>5.221724808369288</v>
      </c>
      <c r="L133" s="14">
        <v>75</v>
      </c>
      <c r="M133" s="14" t="s">
        <v>42</v>
      </c>
      <c r="N133" s="14" t="s">
        <v>72</v>
      </c>
      <c r="O133" s="14">
        <v>30691.18</v>
      </c>
      <c r="P133" s="14">
        <v>2517.0100000000002</v>
      </c>
      <c r="Q133" s="50">
        <f t="shared" si="11"/>
        <v>8.2010857842546301</v>
      </c>
      <c r="R133" s="50">
        <v>1017.59</v>
      </c>
      <c r="S133" s="50">
        <f t="shared" si="12"/>
        <v>3.3155779608343505</v>
      </c>
      <c r="T133" s="50">
        <v>1499.42</v>
      </c>
      <c r="U133" s="50">
        <f t="shared" si="13"/>
        <v>4.8855078234202791</v>
      </c>
      <c r="V133" s="93">
        <f t="shared" ref="V133:V196" si="14">G133-Q133</f>
        <v>0.19176754331417634</v>
      </c>
    </row>
    <row r="134" spans="1:22" hidden="1" outlineLevel="2">
      <c r="A134">
        <v>75</v>
      </c>
      <c r="B134" s="2" t="s">
        <v>42</v>
      </c>
      <c r="C134" t="s">
        <v>127</v>
      </c>
      <c r="D134" s="18" t="s">
        <v>73</v>
      </c>
      <c r="E134" s="18">
        <v>10213.43</v>
      </c>
      <c r="F134" s="18">
        <v>980.27</v>
      </c>
      <c r="G134" s="47">
        <f t="shared" si="8"/>
        <v>9.5978530229315719</v>
      </c>
      <c r="H134" s="47">
        <v>216.73</v>
      </c>
      <c r="I134" s="47">
        <f t="shared" si="9"/>
        <v>2.1220099418119083</v>
      </c>
      <c r="J134" s="18">
        <v>763.53</v>
      </c>
      <c r="K134" s="47">
        <f t="shared" si="10"/>
        <v>7.4757451708192058</v>
      </c>
      <c r="L134" s="14">
        <v>75</v>
      </c>
      <c r="M134" s="14" t="s">
        <v>42</v>
      </c>
      <c r="N134" s="14" t="s">
        <v>73</v>
      </c>
      <c r="O134" s="14">
        <v>12371.78</v>
      </c>
      <c r="P134" s="14">
        <v>1199.7</v>
      </c>
      <c r="Q134" s="50">
        <f t="shared" si="11"/>
        <v>9.6970686513985864</v>
      </c>
      <c r="R134" s="50">
        <v>376.29</v>
      </c>
      <c r="S134" s="50">
        <f t="shared" si="12"/>
        <v>3.0415186820328195</v>
      </c>
      <c r="T134" s="50">
        <v>823.4</v>
      </c>
      <c r="U134" s="50">
        <f t="shared" si="13"/>
        <v>6.655469140253059</v>
      </c>
      <c r="V134" s="93">
        <f t="shared" si="14"/>
        <v>-9.9215628467014483E-2</v>
      </c>
    </row>
    <row r="135" spans="1:22" hidden="1" outlineLevel="2">
      <c r="A135">
        <v>75</v>
      </c>
      <c r="B135" s="2" t="s">
        <v>42</v>
      </c>
      <c r="C135" t="s">
        <v>127</v>
      </c>
      <c r="D135" s="18" t="s">
        <v>74</v>
      </c>
      <c r="E135" s="18">
        <v>783.25</v>
      </c>
      <c r="F135" s="18">
        <v>26.4</v>
      </c>
      <c r="G135" s="47">
        <f t="shared" si="8"/>
        <v>3.3705713373763166</v>
      </c>
      <c r="H135" s="47">
        <v>7.2</v>
      </c>
      <c r="I135" s="47">
        <f t="shared" si="9"/>
        <v>0.91924672837535903</v>
      </c>
      <c r="J135" s="18">
        <v>19.2</v>
      </c>
      <c r="K135" s="47">
        <f t="shared" si="10"/>
        <v>2.4513246090009577</v>
      </c>
      <c r="L135" s="14">
        <v>75</v>
      </c>
      <c r="M135" s="14" t="s">
        <v>42</v>
      </c>
      <c r="N135" s="14" t="s">
        <v>75</v>
      </c>
      <c r="O135" s="14">
        <v>844.09</v>
      </c>
      <c r="P135" s="14">
        <v>10.4</v>
      </c>
      <c r="Q135" s="50">
        <f t="shared" si="11"/>
        <v>1.2320961034960727</v>
      </c>
      <c r="R135" s="50">
        <v>9.6</v>
      </c>
      <c r="S135" s="50">
        <f t="shared" si="12"/>
        <v>1.1373194801502209</v>
      </c>
      <c r="T135" s="50">
        <v>0.8</v>
      </c>
      <c r="U135" s="50">
        <f t="shared" si="13"/>
        <v>9.477662334585174E-2</v>
      </c>
      <c r="V135" s="93">
        <f t="shared" si="14"/>
        <v>2.1384752338802437</v>
      </c>
    </row>
    <row r="136" spans="1:22" outlineLevel="1" collapsed="1">
      <c r="A136" s="1" t="s">
        <v>93</v>
      </c>
      <c r="B136" s="2" t="s">
        <v>42</v>
      </c>
      <c r="C136" t="s">
        <v>127</v>
      </c>
      <c r="D136" s="18"/>
      <c r="E136" s="18">
        <f>SUBTOTAL(9,E129:E135)</f>
        <v>142168.31</v>
      </c>
      <c r="F136" s="18">
        <f>SUBTOTAL(9,F129:F135)</f>
        <v>13660.92</v>
      </c>
      <c r="G136" s="47">
        <f t="shared" si="8"/>
        <v>9.6089768528584187</v>
      </c>
      <c r="H136" s="47">
        <f>SUBTOTAL(9,H129:H135)</f>
        <v>4913.0099999999993</v>
      </c>
      <c r="I136" s="47">
        <f t="shared" si="9"/>
        <v>3.4557701361154249</v>
      </c>
      <c r="J136" s="18">
        <f>SUBTOTAL(9,J129:J135)</f>
        <v>8747.9000000000015</v>
      </c>
      <c r="K136" s="47">
        <f t="shared" si="10"/>
        <v>6.1531996828266449</v>
      </c>
      <c r="L136" s="14"/>
      <c r="M136" s="14"/>
      <c r="N136" s="14"/>
      <c r="O136" s="14">
        <f>SUBTOTAL(9,O129:O135)</f>
        <v>137457.15999999997</v>
      </c>
      <c r="P136" s="14">
        <f>SUBTOTAL(9,P129:P135)</f>
        <v>13511.84</v>
      </c>
      <c r="Q136" s="50">
        <f t="shared" si="11"/>
        <v>9.8298553527513608</v>
      </c>
      <c r="R136" s="50">
        <f>SUBTOTAL(9,R129:R135)</f>
        <v>4928.2100000000009</v>
      </c>
      <c r="S136" s="50">
        <f t="shared" si="12"/>
        <v>3.5852697669586671</v>
      </c>
      <c r="T136" s="50">
        <f>SUBTOTAL(9,T129:T135)</f>
        <v>8583.619999999999</v>
      </c>
      <c r="U136" s="50">
        <f t="shared" si="13"/>
        <v>6.244578310798798</v>
      </c>
      <c r="V136" s="93">
        <f t="shared" si="14"/>
        <v>-0.22087849989294206</v>
      </c>
    </row>
    <row r="137" spans="1:22" hidden="1" outlineLevel="2">
      <c r="A137">
        <v>74</v>
      </c>
      <c r="B137" s="2" t="s">
        <v>41</v>
      </c>
      <c r="C137" t="s">
        <v>127</v>
      </c>
      <c r="D137" s="18" t="s">
        <v>68</v>
      </c>
      <c r="E137" s="18">
        <v>1064</v>
      </c>
      <c r="F137" s="18">
        <v>14</v>
      </c>
      <c r="G137" s="47">
        <f t="shared" si="8"/>
        <v>1.3157894736842106</v>
      </c>
      <c r="H137" s="47">
        <v>14</v>
      </c>
      <c r="I137" s="47">
        <f t="shared" si="9"/>
        <v>1.3157894736842106</v>
      </c>
      <c r="J137" s="18">
        <v>0</v>
      </c>
      <c r="K137" s="47">
        <f t="shared" si="10"/>
        <v>0</v>
      </c>
      <c r="L137" s="14">
        <v>74</v>
      </c>
      <c r="M137" s="14" t="s">
        <v>41</v>
      </c>
      <c r="N137" s="14" t="s">
        <v>68</v>
      </c>
      <c r="O137" s="14">
        <v>238.38</v>
      </c>
      <c r="P137" s="14">
        <v>0</v>
      </c>
      <c r="Q137" s="50">
        <f t="shared" si="11"/>
        <v>0</v>
      </c>
      <c r="R137" s="50">
        <v>0</v>
      </c>
      <c r="S137" s="50">
        <f t="shared" si="12"/>
        <v>0</v>
      </c>
      <c r="T137" s="50">
        <v>0</v>
      </c>
      <c r="U137" s="50">
        <f t="shared" si="13"/>
        <v>0</v>
      </c>
      <c r="V137" s="93">
        <f t="shared" si="14"/>
        <v>1.3157894736842106</v>
      </c>
    </row>
    <row r="138" spans="1:22" hidden="1" outlineLevel="2">
      <c r="A138">
        <v>74</v>
      </c>
      <c r="B138" s="2" t="s">
        <v>41</v>
      </c>
      <c r="C138" t="s">
        <v>127</v>
      </c>
      <c r="D138" s="18" t="s">
        <v>69</v>
      </c>
      <c r="E138" s="18">
        <v>30987.17</v>
      </c>
      <c r="F138" s="18">
        <v>2040.36</v>
      </c>
      <c r="G138" s="47">
        <f t="shared" ref="G138:G200" si="15">F138*100/E138</f>
        <v>6.5845315980775272</v>
      </c>
      <c r="H138" s="47">
        <v>1049.3499999999999</v>
      </c>
      <c r="I138" s="47">
        <f t="shared" ref="I138:I200" si="16">H138*100/E138</f>
        <v>3.386401533279741</v>
      </c>
      <c r="J138" s="18">
        <v>991.02</v>
      </c>
      <c r="K138" s="47">
        <f t="shared" ref="K138:K200" si="17">J138*100/E138</f>
        <v>3.1981623362185063</v>
      </c>
      <c r="L138" s="14">
        <v>74</v>
      </c>
      <c r="M138" s="14" t="s">
        <v>41</v>
      </c>
      <c r="N138" s="14" t="s">
        <v>69</v>
      </c>
      <c r="O138" s="14">
        <v>28303.56</v>
      </c>
      <c r="P138" s="14">
        <v>1593.13</v>
      </c>
      <c r="Q138" s="50">
        <f t="shared" ref="Q138:Q201" si="18">P138*100/O138</f>
        <v>5.6287265630189278</v>
      </c>
      <c r="R138" s="50">
        <v>1043.32</v>
      </c>
      <c r="S138" s="50">
        <f t="shared" ref="S138:S201" si="19">R138*100/O138</f>
        <v>3.6861794064068265</v>
      </c>
      <c r="T138" s="50">
        <v>549.80999999999995</v>
      </c>
      <c r="U138" s="50">
        <f t="shared" ref="U138:U201" si="20">T138*100/O138</f>
        <v>1.9425471566121006</v>
      </c>
      <c r="V138" s="93">
        <f t="shared" si="14"/>
        <v>0.95580503505859937</v>
      </c>
    </row>
    <row r="139" spans="1:22" hidden="1" outlineLevel="2">
      <c r="A139">
        <v>74</v>
      </c>
      <c r="B139" s="2" t="s">
        <v>41</v>
      </c>
      <c r="C139" t="s">
        <v>127</v>
      </c>
      <c r="D139" s="18" t="s">
        <v>70</v>
      </c>
      <c r="E139" s="18">
        <v>46081.4</v>
      </c>
      <c r="F139" s="18">
        <v>5104.34</v>
      </c>
      <c r="G139" s="47">
        <f t="shared" si="15"/>
        <v>11.076790201686581</v>
      </c>
      <c r="H139" s="47">
        <v>1568.78</v>
      </c>
      <c r="I139" s="47">
        <f t="shared" si="16"/>
        <v>3.404367054820383</v>
      </c>
      <c r="J139" s="18">
        <v>3535.56</v>
      </c>
      <c r="K139" s="47">
        <f t="shared" si="17"/>
        <v>7.6724231468661976</v>
      </c>
      <c r="L139" s="14">
        <v>74</v>
      </c>
      <c r="M139" s="14" t="s">
        <v>41</v>
      </c>
      <c r="N139" s="14" t="s">
        <v>70</v>
      </c>
      <c r="O139" s="14">
        <v>49187.89</v>
      </c>
      <c r="P139" s="14">
        <v>5216.7299999999996</v>
      </c>
      <c r="Q139" s="50">
        <f t="shared" si="18"/>
        <v>10.60572022910517</v>
      </c>
      <c r="R139" s="50">
        <v>1947.79</v>
      </c>
      <c r="S139" s="50">
        <f t="shared" si="19"/>
        <v>3.9598974463023318</v>
      </c>
      <c r="T139" s="50">
        <v>3268.94</v>
      </c>
      <c r="U139" s="50">
        <f t="shared" si="20"/>
        <v>6.6458227828028402</v>
      </c>
      <c r="V139" s="93">
        <f t="shared" si="14"/>
        <v>0.47106997258141092</v>
      </c>
    </row>
    <row r="140" spans="1:22" hidden="1" outlineLevel="2">
      <c r="A140">
        <v>74</v>
      </c>
      <c r="B140" s="2" t="s">
        <v>41</v>
      </c>
      <c r="C140" t="s">
        <v>127</v>
      </c>
      <c r="D140" s="18" t="s">
        <v>71</v>
      </c>
      <c r="E140" s="18">
        <v>37084.53</v>
      </c>
      <c r="F140" s="18">
        <v>3408.01</v>
      </c>
      <c r="G140" s="47">
        <f t="shared" si="15"/>
        <v>9.1898427727141208</v>
      </c>
      <c r="H140" s="47">
        <v>1186.06</v>
      </c>
      <c r="I140" s="47">
        <f t="shared" si="16"/>
        <v>3.1982608381446389</v>
      </c>
      <c r="J140" s="18">
        <v>2221.9499999999998</v>
      </c>
      <c r="K140" s="47">
        <f t="shared" si="17"/>
        <v>5.9915819345694814</v>
      </c>
      <c r="L140" s="14">
        <v>74</v>
      </c>
      <c r="M140" s="14" t="s">
        <v>41</v>
      </c>
      <c r="N140" s="14" t="s">
        <v>71</v>
      </c>
      <c r="O140" s="14">
        <v>37378.269999999997</v>
      </c>
      <c r="P140" s="14">
        <v>4167.12</v>
      </c>
      <c r="Q140" s="50">
        <f t="shared" si="18"/>
        <v>11.148509548462249</v>
      </c>
      <c r="R140" s="50">
        <v>1383.82</v>
      </c>
      <c r="S140" s="50">
        <f t="shared" si="19"/>
        <v>3.7022045161533694</v>
      </c>
      <c r="T140" s="50">
        <v>2783.3</v>
      </c>
      <c r="U140" s="50">
        <f t="shared" si="20"/>
        <v>7.4463050323088797</v>
      </c>
      <c r="V140" s="93">
        <f t="shared" si="14"/>
        <v>-1.958666775748128</v>
      </c>
    </row>
    <row r="141" spans="1:22" hidden="1" outlineLevel="2">
      <c r="A141">
        <v>74</v>
      </c>
      <c r="B141" s="2" t="s">
        <v>41</v>
      </c>
      <c r="C141" t="s">
        <v>127</v>
      </c>
      <c r="D141" s="18" t="s">
        <v>72</v>
      </c>
      <c r="E141" s="18">
        <v>35429.85</v>
      </c>
      <c r="F141" s="18">
        <v>3667.46</v>
      </c>
      <c r="G141" s="47">
        <f t="shared" si="15"/>
        <v>10.351328046830568</v>
      </c>
      <c r="H141" s="47">
        <v>1092.5</v>
      </c>
      <c r="I141" s="47">
        <f t="shared" si="16"/>
        <v>3.0835580732066323</v>
      </c>
      <c r="J141" s="18">
        <v>2574.96</v>
      </c>
      <c r="K141" s="47">
        <f t="shared" si="17"/>
        <v>7.2677699736239356</v>
      </c>
      <c r="L141" s="14">
        <v>74</v>
      </c>
      <c r="M141" s="14" t="s">
        <v>41</v>
      </c>
      <c r="N141" s="14" t="s">
        <v>72</v>
      </c>
      <c r="O141" s="14">
        <v>36339.410000000003</v>
      </c>
      <c r="P141" s="14">
        <v>3220.56</v>
      </c>
      <c r="Q141" s="50">
        <f t="shared" si="18"/>
        <v>8.8624443820084036</v>
      </c>
      <c r="R141" s="50">
        <v>1210.18</v>
      </c>
      <c r="S141" s="50">
        <f t="shared" si="19"/>
        <v>3.3302136716033637</v>
      </c>
      <c r="T141" s="50">
        <v>2010.38</v>
      </c>
      <c r="U141" s="50">
        <f t="shared" si="20"/>
        <v>5.532230710405039</v>
      </c>
      <c r="V141" s="93">
        <f t="shared" si="14"/>
        <v>1.4888836648221648</v>
      </c>
    </row>
    <row r="142" spans="1:22" hidden="1" outlineLevel="2">
      <c r="A142">
        <v>74</v>
      </c>
      <c r="B142" s="2" t="s">
        <v>41</v>
      </c>
      <c r="C142" t="s">
        <v>127</v>
      </c>
      <c r="D142" s="18" t="s">
        <v>73</v>
      </c>
      <c r="E142" s="18">
        <v>18592.2</v>
      </c>
      <c r="F142" s="18">
        <v>2003.76</v>
      </c>
      <c r="G142" s="47">
        <f t="shared" si="15"/>
        <v>10.777422790202342</v>
      </c>
      <c r="H142" s="47">
        <v>394.76</v>
      </c>
      <c r="I142" s="47">
        <f t="shared" si="16"/>
        <v>2.1232559890706857</v>
      </c>
      <c r="J142" s="18">
        <v>1609</v>
      </c>
      <c r="K142" s="47">
        <f t="shared" si="17"/>
        <v>8.654166801131657</v>
      </c>
      <c r="L142" s="14">
        <v>74</v>
      </c>
      <c r="M142" s="14" t="s">
        <v>41</v>
      </c>
      <c r="N142" s="14" t="s">
        <v>73</v>
      </c>
      <c r="O142" s="14">
        <v>21578.400000000001</v>
      </c>
      <c r="P142" s="14">
        <v>3196.61</v>
      </c>
      <c r="Q142" s="50">
        <f t="shared" si="18"/>
        <v>14.813934304675044</v>
      </c>
      <c r="R142" s="50">
        <v>637.6</v>
      </c>
      <c r="S142" s="50">
        <f t="shared" si="19"/>
        <v>2.9548066585103618</v>
      </c>
      <c r="T142" s="50">
        <v>2559.0100000000002</v>
      </c>
      <c r="U142" s="50">
        <f t="shared" si="20"/>
        <v>11.859127646164684</v>
      </c>
      <c r="V142" s="93">
        <f t="shared" si="14"/>
        <v>-4.0365115144727017</v>
      </c>
    </row>
    <row r="143" spans="1:22" hidden="1" outlineLevel="2">
      <c r="A143">
        <v>74</v>
      </c>
      <c r="B143" s="2" t="s">
        <v>41</v>
      </c>
      <c r="C143" t="s">
        <v>127</v>
      </c>
      <c r="D143" s="18" t="s">
        <v>74</v>
      </c>
      <c r="E143" s="18">
        <v>342.35</v>
      </c>
      <c r="F143" s="18">
        <v>4.3</v>
      </c>
      <c r="G143" s="47">
        <f t="shared" si="15"/>
        <v>1.2560245362932669</v>
      </c>
      <c r="H143" s="47">
        <v>0</v>
      </c>
      <c r="I143" s="47">
        <f t="shared" si="16"/>
        <v>0</v>
      </c>
      <c r="J143" s="18">
        <v>4.3</v>
      </c>
      <c r="K143" s="47">
        <f t="shared" si="17"/>
        <v>1.2560245362932669</v>
      </c>
      <c r="L143" s="14">
        <v>74</v>
      </c>
      <c r="M143" s="14" t="s">
        <v>41</v>
      </c>
      <c r="N143" s="14" t="s">
        <v>75</v>
      </c>
      <c r="O143" s="14">
        <v>516.11</v>
      </c>
      <c r="P143" s="14">
        <v>19.399999999999999</v>
      </c>
      <c r="Q143" s="50">
        <f t="shared" si="18"/>
        <v>3.7588886090174571</v>
      </c>
      <c r="R143" s="50">
        <v>2.6</v>
      </c>
      <c r="S143" s="50">
        <f t="shared" si="19"/>
        <v>0.50376857646625717</v>
      </c>
      <c r="T143" s="50">
        <v>16.8</v>
      </c>
      <c r="U143" s="50">
        <f t="shared" si="20"/>
        <v>3.2551200325512002</v>
      </c>
      <c r="V143" s="93">
        <f t="shared" si="14"/>
        <v>-2.50286407272419</v>
      </c>
    </row>
    <row r="144" spans="1:22" outlineLevel="1" collapsed="1">
      <c r="A144" s="1" t="s">
        <v>94</v>
      </c>
      <c r="B144" s="2" t="s">
        <v>41</v>
      </c>
      <c r="C144" t="s">
        <v>127</v>
      </c>
      <c r="D144" s="18"/>
      <c r="E144" s="18">
        <f>SUBTOTAL(9,E137:E143)</f>
        <v>169581.50000000003</v>
      </c>
      <c r="F144" s="18">
        <f>SUBTOTAL(9,F137:F143)</f>
        <v>16242.229999999998</v>
      </c>
      <c r="G144" s="47">
        <f t="shared" si="15"/>
        <v>9.5778313082500119</v>
      </c>
      <c r="H144" s="47">
        <f>SUBTOTAL(9,H137:H143)</f>
        <v>5305.4500000000007</v>
      </c>
      <c r="I144" s="47">
        <f t="shared" si="16"/>
        <v>3.1285547067339303</v>
      </c>
      <c r="J144" s="18">
        <f>SUBTOTAL(9,J137:J143)</f>
        <v>10936.789999999999</v>
      </c>
      <c r="K144" s="47">
        <f t="shared" si="17"/>
        <v>6.4492824983857311</v>
      </c>
      <c r="L144" s="14"/>
      <c r="M144" s="14"/>
      <c r="N144" s="14"/>
      <c r="O144" s="14">
        <f>SUBTOTAL(9,O137:O143)</f>
        <v>173542.02</v>
      </c>
      <c r="P144" s="14">
        <f>SUBTOTAL(9,P137:P143)</f>
        <v>17413.55</v>
      </c>
      <c r="Q144" s="50">
        <f t="shared" si="18"/>
        <v>10.034198057623163</v>
      </c>
      <c r="R144" s="50">
        <f>SUBTOTAL(9,R137:R143)</f>
        <v>6225.31</v>
      </c>
      <c r="S144" s="50">
        <f t="shared" si="19"/>
        <v>3.5872061417747703</v>
      </c>
      <c r="T144" s="50">
        <f>SUBTOTAL(9,T137:T143)</f>
        <v>11188.24</v>
      </c>
      <c r="U144" s="50">
        <f t="shared" si="20"/>
        <v>6.4469919158483924</v>
      </c>
      <c r="V144" s="93">
        <f t="shared" si="14"/>
        <v>-0.45636674937315114</v>
      </c>
    </row>
    <row r="145" spans="1:22" hidden="1" outlineLevel="2">
      <c r="A145">
        <v>62</v>
      </c>
      <c r="B145" s="2" t="s">
        <v>35</v>
      </c>
      <c r="C145" t="s">
        <v>127</v>
      </c>
      <c r="D145" s="18" t="s">
        <v>68</v>
      </c>
      <c r="E145" s="18">
        <v>951</v>
      </c>
      <c r="F145" s="18">
        <v>48</v>
      </c>
      <c r="G145" s="47">
        <f t="shared" si="15"/>
        <v>5.0473186119873814</v>
      </c>
      <c r="H145" s="47">
        <v>43</v>
      </c>
      <c r="I145" s="47">
        <f t="shared" si="16"/>
        <v>4.5215562565720298</v>
      </c>
      <c r="J145" s="18">
        <v>5</v>
      </c>
      <c r="K145" s="47">
        <f t="shared" si="17"/>
        <v>0.52576235541535221</v>
      </c>
      <c r="L145" s="14">
        <v>62</v>
      </c>
      <c r="M145" s="14" t="s">
        <v>35</v>
      </c>
      <c r="N145" s="14" t="s">
        <v>68</v>
      </c>
      <c r="O145" s="14">
        <v>174</v>
      </c>
      <c r="P145" s="14">
        <v>10</v>
      </c>
      <c r="Q145" s="50">
        <f t="shared" si="18"/>
        <v>5.7471264367816088</v>
      </c>
      <c r="R145" s="50">
        <v>10</v>
      </c>
      <c r="S145" s="50">
        <f t="shared" si="19"/>
        <v>5.7471264367816088</v>
      </c>
      <c r="T145" s="50">
        <v>0</v>
      </c>
      <c r="U145" s="50">
        <f t="shared" si="20"/>
        <v>0</v>
      </c>
      <c r="V145" s="93">
        <f t="shared" si="14"/>
        <v>-0.69980782479422743</v>
      </c>
    </row>
    <row r="146" spans="1:22" hidden="1" outlineLevel="2">
      <c r="A146">
        <v>62</v>
      </c>
      <c r="B146" s="2" t="s">
        <v>35</v>
      </c>
      <c r="C146" t="s">
        <v>127</v>
      </c>
      <c r="D146" s="18" t="s">
        <v>69</v>
      </c>
      <c r="E146" s="18">
        <v>35134.019999999997</v>
      </c>
      <c r="F146" s="18">
        <v>2591.88</v>
      </c>
      <c r="G146" s="47">
        <f t="shared" si="15"/>
        <v>7.3771233693155533</v>
      </c>
      <c r="H146" s="47">
        <v>1142.58</v>
      </c>
      <c r="I146" s="47">
        <f t="shared" si="16"/>
        <v>3.2520616769729171</v>
      </c>
      <c r="J146" s="18">
        <v>1449.3</v>
      </c>
      <c r="K146" s="47">
        <f t="shared" si="17"/>
        <v>4.1250616923426362</v>
      </c>
      <c r="L146" s="14">
        <v>62</v>
      </c>
      <c r="M146" s="14" t="s">
        <v>35</v>
      </c>
      <c r="N146" s="14" t="s">
        <v>69</v>
      </c>
      <c r="O146" s="14">
        <v>30094.43</v>
      </c>
      <c r="P146" s="14">
        <v>2496.88</v>
      </c>
      <c r="Q146" s="50">
        <f t="shared" si="18"/>
        <v>8.2968177167668564</v>
      </c>
      <c r="R146" s="50">
        <v>998.22</v>
      </c>
      <c r="S146" s="50">
        <f t="shared" si="19"/>
        <v>3.3169593177209205</v>
      </c>
      <c r="T146" s="50">
        <v>1498.66</v>
      </c>
      <c r="U146" s="50">
        <f t="shared" si="20"/>
        <v>4.979858399045936</v>
      </c>
      <c r="V146" s="93">
        <f t="shared" si="14"/>
        <v>-0.91969434745130307</v>
      </c>
    </row>
    <row r="147" spans="1:22" hidden="1" outlineLevel="2">
      <c r="A147">
        <v>62</v>
      </c>
      <c r="B147" s="2" t="s">
        <v>35</v>
      </c>
      <c r="C147" t="s">
        <v>127</v>
      </c>
      <c r="D147" s="18" t="s">
        <v>70</v>
      </c>
      <c r="E147" s="18">
        <v>67484.17</v>
      </c>
      <c r="F147" s="18">
        <v>6826.78</v>
      </c>
      <c r="G147" s="47">
        <f t="shared" si="15"/>
        <v>10.116120565756384</v>
      </c>
      <c r="H147" s="47">
        <v>2289.8000000000002</v>
      </c>
      <c r="I147" s="47">
        <f t="shared" si="16"/>
        <v>3.3930920392145305</v>
      </c>
      <c r="J147" s="18">
        <v>4536.97</v>
      </c>
      <c r="K147" s="47">
        <f t="shared" si="17"/>
        <v>6.7230137082518757</v>
      </c>
      <c r="L147" s="14">
        <v>62</v>
      </c>
      <c r="M147" s="14" t="s">
        <v>35</v>
      </c>
      <c r="N147" s="14" t="s">
        <v>70</v>
      </c>
      <c r="O147" s="14">
        <v>62427.85</v>
      </c>
      <c r="P147" s="14">
        <v>7189.61</v>
      </c>
      <c r="Q147" s="50">
        <f t="shared" si="18"/>
        <v>11.516670844823265</v>
      </c>
      <c r="R147" s="50">
        <v>2284.0100000000002</v>
      </c>
      <c r="S147" s="50">
        <f t="shared" si="19"/>
        <v>3.6586395334774471</v>
      </c>
      <c r="T147" s="50">
        <v>4905.6000000000004</v>
      </c>
      <c r="U147" s="50">
        <f t="shared" si="20"/>
        <v>7.8580313113458189</v>
      </c>
      <c r="V147" s="93">
        <f t="shared" si="14"/>
        <v>-1.4005502790668807</v>
      </c>
    </row>
    <row r="148" spans="1:22" hidden="1" outlineLevel="2">
      <c r="A148">
        <v>62</v>
      </c>
      <c r="B148" s="2" t="s">
        <v>35</v>
      </c>
      <c r="C148" t="s">
        <v>127</v>
      </c>
      <c r="D148" s="18" t="s">
        <v>71</v>
      </c>
      <c r="E148" s="18">
        <v>76595.11</v>
      </c>
      <c r="F148" s="18">
        <v>6445.96</v>
      </c>
      <c r="G148" s="47">
        <f t="shared" si="15"/>
        <v>8.4156286217227176</v>
      </c>
      <c r="H148" s="47">
        <v>2463.9699999999998</v>
      </c>
      <c r="I148" s="47">
        <f t="shared" si="16"/>
        <v>3.2168763776173175</v>
      </c>
      <c r="J148" s="18">
        <v>3981.99</v>
      </c>
      <c r="K148" s="47">
        <f t="shared" si="17"/>
        <v>5.1987522441054006</v>
      </c>
      <c r="L148" s="14">
        <v>62</v>
      </c>
      <c r="M148" s="14" t="s">
        <v>35</v>
      </c>
      <c r="N148" s="14" t="s">
        <v>71</v>
      </c>
      <c r="O148" s="14">
        <v>76322.2</v>
      </c>
      <c r="P148" s="14">
        <v>8052.68</v>
      </c>
      <c r="Q148" s="50">
        <f t="shared" si="18"/>
        <v>10.550901310496815</v>
      </c>
      <c r="R148" s="50">
        <v>2489.17</v>
      </c>
      <c r="S148" s="50">
        <f t="shared" si="19"/>
        <v>3.2613970771282799</v>
      </c>
      <c r="T148" s="50">
        <v>5563.52</v>
      </c>
      <c r="U148" s="50">
        <f t="shared" si="20"/>
        <v>7.289517335716214</v>
      </c>
      <c r="V148" s="93">
        <f t="shared" si="14"/>
        <v>-2.1352726887740978</v>
      </c>
    </row>
    <row r="149" spans="1:22" hidden="1" outlineLevel="2">
      <c r="A149">
        <v>62</v>
      </c>
      <c r="B149" s="2" t="s">
        <v>35</v>
      </c>
      <c r="C149" t="s">
        <v>127</v>
      </c>
      <c r="D149" s="18" t="s">
        <v>72</v>
      </c>
      <c r="E149" s="18">
        <v>69293.67</v>
      </c>
      <c r="F149" s="18">
        <v>6922.2</v>
      </c>
      <c r="G149" s="47">
        <f t="shared" si="15"/>
        <v>9.9896570639136311</v>
      </c>
      <c r="H149" s="47">
        <v>2047.93</v>
      </c>
      <c r="I149" s="47">
        <f t="shared" si="16"/>
        <v>2.9554359005663864</v>
      </c>
      <c r="J149" s="18">
        <v>4874.28</v>
      </c>
      <c r="K149" s="47">
        <f t="shared" si="17"/>
        <v>7.0342355946798607</v>
      </c>
      <c r="L149" s="14">
        <v>62</v>
      </c>
      <c r="M149" s="14" t="s">
        <v>35</v>
      </c>
      <c r="N149" s="14" t="s">
        <v>72</v>
      </c>
      <c r="O149" s="14">
        <v>69558.66</v>
      </c>
      <c r="P149" s="14">
        <v>7651.21</v>
      </c>
      <c r="Q149" s="50">
        <f t="shared" si="18"/>
        <v>10.999651229624032</v>
      </c>
      <c r="R149" s="50">
        <v>2252.3000000000002</v>
      </c>
      <c r="S149" s="50">
        <f t="shared" si="19"/>
        <v>3.2379864706996946</v>
      </c>
      <c r="T149" s="50">
        <v>5398.91</v>
      </c>
      <c r="U149" s="50">
        <f t="shared" si="20"/>
        <v>7.7616647589243382</v>
      </c>
      <c r="V149" s="93">
        <f t="shared" si="14"/>
        <v>-1.0099941657104008</v>
      </c>
    </row>
    <row r="150" spans="1:22" hidden="1" outlineLevel="2">
      <c r="A150">
        <v>62</v>
      </c>
      <c r="B150" s="2" t="s">
        <v>35</v>
      </c>
      <c r="C150" t="s">
        <v>127</v>
      </c>
      <c r="D150" s="18" t="s">
        <v>73</v>
      </c>
      <c r="E150" s="18">
        <v>32237.919999999998</v>
      </c>
      <c r="F150" s="18">
        <v>4235.45</v>
      </c>
      <c r="G150" s="47">
        <f t="shared" si="15"/>
        <v>13.138099480363499</v>
      </c>
      <c r="H150" s="47">
        <v>840.43</v>
      </c>
      <c r="I150" s="47">
        <f t="shared" si="16"/>
        <v>2.6069609950021593</v>
      </c>
      <c r="J150" s="18">
        <v>3395.02</v>
      </c>
      <c r="K150" s="47">
        <f t="shared" si="17"/>
        <v>10.531138485361339</v>
      </c>
      <c r="L150" s="14">
        <v>62</v>
      </c>
      <c r="M150" s="14" t="s">
        <v>35</v>
      </c>
      <c r="N150" s="14" t="s">
        <v>73</v>
      </c>
      <c r="O150" s="14">
        <v>35519.42</v>
      </c>
      <c r="P150" s="14">
        <v>4162.4799999999996</v>
      </c>
      <c r="Q150" s="50">
        <f t="shared" si="18"/>
        <v>11.718885049361729</v>
      </c>
      <c r="R150" s="50">
        <v>1002.19</v>
      </c>
      <c r="S150" s="50">
        <f t="shared" si="19"/>
        <v>2.8215269280861008</v>
      </c>
      <c r="T150" s="50">
        <v>3160.29</v>
      </c>
      <c r="U150" s="50">
        <f t="shared" si="20"/>
        <v>8.8973581212756301</v>
      </c>
      <c r="V150" s="93">
        <f t="shared" si="14"/>
        <v>1.4192144310017696</v>
      </c>
    </row>
    <row r="151" spans="1:22" hidden="1" outlineLevel="2">
      <c r="A151">
        <v>62</v>
      </c>
      <c r="B151" s="2" t="s">
        <v>35</v>
      </c>
      <c r="C151" t="s">
        <v>127</v>
      </c>
      <c r="D151" s="18" t="s">
        <v>74</v>
      </c>
      <c r="E151" s="18">
        <v>854.83</v>
      </c>
      <c r="F151" s="18">
        <v>6</v>
      </c>
      <c r="G151" s="47">
        <f t="shared" si="15"/>
        <v>0.70189394382508796</v>
      </c>
      <c r="H151" s="47">
        <v>5.5</v>
      </c>
      <c r="I151" s="47">
        <f t="shared" si="16"/>
        <v>0.64340278183966404</v>
      </c>
      <c r="J151" s="18">
        <v>0.5</v>
      </c>
      <c r="K151" s="47">
        <f t="shared" si="17"/>
        <v>5.8491161985423999E-2</v>
      </c>
      <c r="L151" s="14">
        <v>62</v>
      </c>
      <c r="M151" s="14" t="s">
        <v>35</v>
      </c>
      <c r="N151" s="14" t="s">
        <v>75</v>
      </c>
      <c r="O151" s="14">
        <v>1246.6199999999999</v>
      </c>
      <c r="P151" s="14">
        <v>12.4</v>
      </c>
      <c r="Q151" s="50">
        <f t="shared" si="18"/>
        <v>0.99468964078869271</v>
      </c>
      <c r="R151" s="50">
        <v>12.4</v>
      </c>
      <c r="S151" s="50">
        <f t="shared" si="19"/>
        <v>0.99468964078869271</v>
      </c>
      <c r="T151" s="50">
        <v>0</v>
      </c>
      <c r="U151" s="50">
        <f t="shared" si="20"/>
        <v>0</v>
      </c>
      <c r="V151" s="93">
        <f t="shared" si="14"/>
        <v>-0.29279569696360475</v>
      </c>
    </row>
    <row r="152" spans="1:22" outlineLevel="1" collapsed="1">
      <c r="A152" s="1" t="s">
        <v>95</v>
      </c>
      <c r="B152" s="2" t="s">
        <v>35</v>
      </c>
      <c r="C152" t="s">
        <v>127</v>
      </c>
      <c r="D152" s="18"/>
      <c r="E152" s="18">
        <f>SUBTOTAL(9,E145:E151)</f>
        <v>282550.71999999997</v>
      </c>
      <c r="F152" s="18">
        <f>SUBTOTAL(9,F145:F151)</f>
        <v>27076.27</v>
      </c>
      <c r="G152" s="47">
        <f t="shared" si="15"/>
        <v>9.582799859791546</v>
      </c>
      <c r="H152" s="47">
        <f>SUBTOTAL(9,H145:H151)</f>
        <v>8833.2100000000009</v>
      </c>
      <c r="I152" s="47">
        <f t="shared" si="16"/>
        <v>3.1262387156543086</v>
      </c>
      <c r="J152" s="18">
        <f>SUBTOTAL(9,J145:J151)</f>
        <v>18243.060000000001</v>
      </c>
      <c r="K152" s="47">
        <f t="shared" si="17"/>
        <v>6.4565611441372379</v>
      </c>
      <c r="L152" s="14"/>
      <c r="M152" s="14"/>
      <c r="N152" s="14"/>
      <c r="O152" s="14">
        <f>SUBTOTAL(9,O145:O151)</f>
        <v>275343.18</v>
      </c>
      <c r="P152" s="14">
        <f>SUBTOTAL(9,P145:P151)</f>
        <v>29575.26</v>
      </c>
      <c r="Q152" s="50">
        <f t="shared" si="18"/>
        <v>10.741235719003463</v>
      </c>
      <c r="R152" s="50">
        <f>SUBTOTAL(9,R145:R151)</f>
        <v>9048.2900000000009</v>
      </c>
      <c r="S152" s="50">
        <f t="shared" si="19"/>
        <v>3.2861863511564011</v>
      </c>
      <c r="T152" s="50">
        <f>SUBTOTAL(9,T145:T151)</f>
        <v>20526.980000000003</v>
      </c>
      <c r="U152" s="50">
        <f t="shared" si="20"/>
        <v>7.4550529996784389</v>
      </c>
      <c r="V152" s="93">
        <f t="shared" si="14"/>
        <v>-1.1584358592119166</v>
      </c>
    </row>
    <row r="153" spans="1:22" hidden="1" outlineLevel="2">
      <c r="A153">
        <v>56</v>
      </c>
      <c r="B153" s="2" t="s">
        <v>32</v>
      </c>
      <c r="C153" t="s">
        <v>126</v>
      </c>
      <c r="D153" s="18" t="s">
        <v>69</v>
      </c>
      <c r="E153" s="18">
        <v>9832.19</v>
      </c>
      <c r="F153" s="18">
        <v>530.16999999999996</v>
      </c>
      <c r="G153" s="47">
        <f t="shared" si="15"/>
        <v>5.392186277929941</v>
      </c>
      <c r="H153" s="47">
        <v>294.67</v>
      </c>
      <c r="I153" s="47">
        <f t="shared" si="16"/>
        <v>2.9969925316740218</v>
      </c>
      <c r="J153" s="18">
        <v>235.5</v>
      </c>
      <c r="K153" s="47">
        <f t="shared" si="17"/>
        <v>2.3951937462559205</v>
      </c>
      <c r="L153" s="14">
        <v>56</v>
      </c>
      <c r="M153" s="14" t="s">
        <v>32</v>
      </c>
      <c r="N153" s="14" t="s">
        <v>69</v>
      </c>
      <c r="O153" s="14">
        <v>7260.94</v>
      </c>
      <c r="P153" s="14">
        <v>365.81</v>
      </c>
      <c r="Q153" s="50">
        <f t="shared" si="18"/>
        <v>5.0380529242770224</v>
      </c>
      <c r="R153" s="50">
        <v>258.60000000000002</v>
      </c>
      <c r="S153" s="50">
        <f t="shared" si="19"/>
        <v>3.5615223373282254</v>
      </c>
      <c r="T153" s="50">
        <v>107.21</v>
      </c>
      <c r="U153" s="50">
        <f t="shared" si="20"/>
        <v>1.4765305869487972</v>
      </c>
      <c r="V153" s="93">
        <f t="shared" si="14"/>
        <v>0.35413335365291854</v>
      </c>
    </row>
    <row r="154" spans="1:22" hidden="1" outlineLevel="2">
      <c r="A154">
        <v>56</v>
      </c>
      <c r="B154" s="2" t="s">
        <v>32</v>
      </c>
      <c r="C154" t="s">
        <v>126</v>
      </c>
      <c r="D154" s="18" t="s">
        <v>70</v>
      </c>
      <c r="E154" s="18">
        <v>33191.19</v>
      </c>
      <c r="F154" s="18">
        <v>2634.7</v>
      </c>
      <c r="G154" s="47">
        <f t="shared" si="15"/>
        <v>7.9379497993292789</v>
      </c>
      <c r="H154" s="47">
        <v>1116.2</v>
      </c>
      <c r="I154" s="47">
        <f t="shared" si="16"/>
        <v>3.3629405875474783</v>
      </c>
      <c r="J154" s="18">
        <v>1518.5</v>
      </c>
      <c r="K154" s="47">
        <f t="shared" si="17"/>
        <v>4.5750092117818006</v>
      </c>
      <c r="L154" s="14">
        <v>56</v>
      </c>
      <c r="M154" s="14" t="s">
        <v>32</v>
      </c>
      <c r="N154" s="14" t="s">
        <v>70</v>
      </c>
      <c r="O154" s="14">
        <v>30157.05</v>
      </c>
      <c r="P154" s="14">
        <v>2136.2800000000002</v>
      </c>
      <c r="Q154" s="50">
        <f t="shared" si="18"/>
        <v>7.0838493818195092</v>
      </c>
      <c r="R154" s="50">
        <v>910.7</v>
      </c>
      <c r="S154" s="50">
        <f t="shared" si="19"/>
        <v>3.0198577115467198</v>
      </c>
      <c r="T154" s="50">
        <v>1225.58</v>
      </c>
      <c r="U154" s="50">
        <f t="shared" si="20"/>
        <v>4.063991670272789</v>
      </c>
      <c r="V154" s="93">
        <f t="shared" si="14"/>
        <v>0.85410041750976973</v>
      </c>
    </row>
    <row r="155" spans="1:22" hidden="1" outlineLevel="2">
      <c r="A155">
        <v>56</v>
      </c>
      <c r="B155" s="2" t="s">
        <v>32</v>
      </c>
      <c r="C155" t="s">
        <v>126</v>
      </c>
      <c r="D155" s="18" t="s">
        <v>71</v>
      </c>
      <c r="E155" s="18">
        <v>31243.95</v>
      </c>
      <c r="F155" s="18">
        <v>3299</v>
      </c>
      <c r="G155" s="47">
        <f t="shared" si="15"/>
        <v>10.558844192235616</v>
      </c>
      <c r="H155" s="47">
        <v>1124.6199999999999</v>
      </c>
      <c r="I155" s="47">
        <f t="shared" si="16"/>
        <v>3.5994808594943977</v>
      </c>
      <c r="J155" s="18">
        <v>2174.38</v>
      </c>
      <c r="K155" s="47">
        <f t="shared" si="17"/>
        <v>6.9593633327412183</v>
      </c>
      <c r="L155" s="14">
        <v>56</v>
      </c>
      <c r="M155" s="14" t="s">
        <v>32</v>
      </c>
      <c r="N155" s="14" t="s">
        <v>71</v>
      </c>
      <c r="O155" s="14">
        <v>29746.81</v>
      </c>
      <c r="P155" s="14">
        <v>2927.7</v>
      </c>
      <c r="Q155" s="50">
        <f t="shared" si="18"/>
        <v>9.8420637372545148</v>
      </c>
      <c r="R155" s="50">
        <v>1041.5999999999999</v>
      </c>
      <c r="S155" s="50">
        <f t="shared" si="19"/>
        <v>3.5015519311146299</v>
      </c>
      <c r="T155" s="50">
        <v>1886.1</v>
      </c>
      <c r="U155" s="50">
        <f t="shared" si="20"/>
        <v>6.3405118061398849</v>
      </c>
      <c r="V155" s="93">
        <f t="shared" si="14"/>
        <v>0.71678045498110166</v>
      </c>
    </row>
    <row r="156" spans="1:22" hidden="1" outlineLevel="2">
      <c r="A156">
        <v>56</v>
      </c>
      <c r="B156" s="2" t="s">
        <v>32</v>
      </c>
      <c r="C156" t="s">
        <v>126</v>
      </c>
      <c r="D156" s="18" t="s">
        <v>72</v>
      </c>
      <c r="E156" s="18">
        <v>42372.5</v>
      </c>
      <c r="F156" s="18">
        <v>4161.18</v>
      </c>
      <c r="G156" s="47">
        <f t="shared" si="15"/>
        <v>9.8204731842586579</v>
      </c>
      <c r="H156" s="47">
        <v>1233.83</v>
      </c>
      <c r="I156" s="47">
        <f t="shared" si="16"/>
        <v>2.9118650067850611</v>
      </c>
      <c r="J156" s="18">
        <v>2927.35</v>
      </c>
      <c r="K156" s="47">
        <f t="shared" si="17"/>
        <v>6.9086081774735977</v>
      </c>
      <c r="L156" s="14">
        <v>56</v>
      </c>
      <c r="M156" s="14" t="s">
        <v>32</v>
      </c>
      <c r="N156" s="14" t="s">
        <v>72</v>
      </c>
      <c r="O156" s="14">
        <v>41977.48</v>
      </c>
      <c r="P156" s="14">
        <v>3990.48</v>
      </c>
      <c r="Q156" s="50">
        <f t="shared" si="18"/>
        <v>9.5062400125019408</v>
      </c>
      <c r="R156" s="50">
        <v>1191.3800000000001</v>
      </c>
      <c r="S156" s="50">
        <f t="shared" si="19"/>
        <v>2.8381408317030941</v>
      </c>
      <c r="T156" s="50">
        <v>2799.1</v>
      </c>
      <c r="U156" s="50">
        <f t="shared" si="20"/>
        <v>6.6680991807988468</v>
      </c>
      <c r="V156" s="93">
        <f t="shared" si="14"/>
        <v>0.31423317175671706</v>
      </c>
    </row>
    <row r="157" spans="1:22" hidden="1" outlineLevel="2">
      <c r="A157">
        <v>56</v>
      </c>
      <c r="B157" s="2" t="s">
        <v>32</v>
      </c>
      <c r="C157" t="s">
        <v>126</v>
      </c>
      <c r="D157" s="18" t="s">
        <v>73</v>
      </c>
      <c r="E157" s="18">
        <v>20205.099999999999</v>
      </c>
      <c r="F157" s="18">
        <v>1609.55</v>
      </c>
      <c r="G157" s="47">
        <f t="shared" si="15"/>
        <v>7.9660580744465515</v>
      </c>
      <c r="H157" s="47">
        <v>429.5</v>
      </c>
      <c r="I157" s="47">
        <f t="shared" si="16"/>
        <v>2.1257009368921711</v>
      </c>
      <c r="J157" s="18">
        <v>1180.05</v>
      </c>
      <c r="K157" s="47">
        <f t="shared" si="17"/>
        <v>5.8403571375543804</v>
      </c>
      <c r="L157" s="14">
        <v>56</v>
      </c>
      <c r="M157" s="14" t="s">
        <v>32</v>
      </c>
      <c r="N157" s="14" t="s">
        <v>73</v>
      </c>
      <c r="O157" s="14">
        <v>25775.8</v>
      </c>
      <c r="P157" s="14">
        <v>2282.23</v>
      </c>
      <c r="Q157" s="50">
        <f t="shared" si="18"/>
        <v>8.8541577758983241</v>
      </c>
      <c r="R157" s="50">
        <v>752.93</v>
      </c>
      <c r="S157" s="50">
        <f t="shared" si="19"/>
        <v>2.9210732547583391</v>
      </c>
      <c r="T157" s="50">
        <v>1529.3</v>
      </c>
      <c r="U157" s="50">
        <f t="shared" si="20"/>
        <v>5.9330845211399845</v>
      </c>
      <c r="V157" s="93">
        <f t="shared" si="14"/>
        <v>-0.88809970145177264</v>
      </c>
    </row>
    <row r="158" spans="1:22" hidden="1" outlineLevel="2">
      <c r="A158">
        <v>56</v>
      </c>
      <c r="B158" s="2" t="s">
        <v>32</v>
      </c>
      <c r="C158" t="s">
        <v>126</v>
      </c>
      <c r="D158" s="18" t="s">
        <v>74</v>
      </c>
      <c r="E158" s="18">
        <v>0</v>
      </c>
      <c r="F158" s="18">
        <v>0</v>
      </c>
      <c r="G158" s="47">
        <v>0</v>
      </c>
      <c r="H158" s="47">
        <v>0</v>
      </c>
      <c r="I158" s="47">
        <v>0</v>
      </c>
      <c r="J158" s="18">
        <v>0</v>
      </c>
      <c r="K158" s="47">
        <v>0</v>
      </c>
      <c r="L158" s="14">
        <v>56</v>
      </c>
      <c r="M158" s="14" t="s">
        <v>32</v>
      </c>
      <c r="N158" s="14" t="s">
        <v>75</v>
      </c>
      <c r="O158" s="14">
        <v>147</v>
      </c>
      <c r="P158" s="14">
        <v>20</v>
      </c>
      <c r="Q158" s="50">
        <f t="shared" si="18"/>
        <v>13.605442176870747</v>
      </c>
      <c r="R158" s="50">
        <v>10</v>
      </c>
      <c r="S158" s="50">
        <f t="shared" si="19"/>
        <v>6.8027210884353737</v>
      </c>
      <c r="T158" s="50">
        <v>10</v>
      </c>
      <c r="U158" s="50">
        <f t="shared" si="20"/>
        <v>6.8027210884353737</v>
      </c>
      <c r="V158" s="93"/>
    </row>
    <row r="159" spans="1:22" outlineLevel="1" collapsed="1">
      <c r="A159" s="1" t="s">
        <v>96</v>
      </c>
      <c r="B159" s="2" t="s">
        <v>32</v>
      </c>
      <c r="C159" t="s">
        <v>126</v>
      </c>
      <c r="D159" s="18"/>
      <c r="E159" s="18">
        <f>SUBTOTAL(9,E153:E158)</f>
        <v>136844.93</v>
      </c>
      <c r="F159" s="18">
        <f>SUBTOTAL(9,F153:F158)</f>
        <v>12234.599999999999</v>
      </c>
      <c r="G159" s="47">
        <f t="shared" si="15"/>
        <v>8.9404846785335774</v>
      </c>
      <c r="H159" s="47">
        <f>SUBTOTAL(9,H153:H158)</f>
        <v>4198.82</v>
      </c>
      <c r="I159" s="47">
        <f t="shared" si="16"/>
        <v>3.0683051246399851</v>
      </c>
      <c r="J159" s="18">
        <f>SUBTOTAL(9,J153:J158)</f>
        <v>8035.78</v>
      </c>
      <c r="K159" s="47">
        <f t="shared" si="17"/>
        <v>5.8721795538935933</v>
      </c>
      <c r="L159" s="14"/>
      <c r="M159" s="14"/>
      <c r="N159" s="14"/>
      <c r="O159" s="14">
        <f>SUBTOTAL(9,O153:O158)</f>
        <v>135065.07999999999</v>
      </c>
      <c r="P159" s="14">
        <f>SUBTOTAL(9,P153:P158)</f>
        <v>11722.5</v>
      </c>
      <c r="Q159" s="50">
        <f t="shared" si="18"/>
        <v>8.6791493404512856</v>
      </c>
      <c r="R159" s="50">
        <f>SUBTOTAL(9,R153:R158)</f>
        <v>4165.21</v>
      </c>
      <c r="S159" s="50">
        <f t="shared" si="19"/>
        <v>3.0838540946334909</v>
      </c>
      <c r="T159" s="50">
        <f>SUBTOTAL(9,T153:T158)</f>
        <v>7557.29</v>
      </c>
      <c r="U159" s="50">
        <f t="shared" si="20"/>
        <v>5.5952952458177947</v>
      </c>
      <c r="V159" s="93">
        <f t="shared" si="14"/>
        <v>0.26133533808229181</v>
      </c>
    </row>
    <row r="160" spans="1:22" hidden="1" outlineLevel="2">
      <c r="A160">
        <v>16</v>
      </c>
      <c r="B160" s="2" t="s">
        <v>8</v>
      </c>
      <c r="C160" t="s">
        <v>129</v>
      </c>
      <c r="D160" s="18" t="s">
        <v>68</v>
      </c>
      <c r="E160" s="18">
        <v>221</v>
      </c>
      <c r="F160" s="18">
        <v>19</v>
      </c>
      <c r="G160" s="47">
        <f t="shared" si="15"/>
        <v>8.5972850678733028</v>
      </c>
      <c r="H160" s="47">
        <v>18</v>
      </c>
      <c r="I160" s="47">
        <f t="shared" si="16"/>
        <v>8.1447963800904972</v>
      </c>
      <c r="J160" s="18">
        <v>1</v>
      </c>
      <c r="K160" s="47">
        <f t="shared" si="17"/>
        <v>0.45248868778280543</v>
      </c>
      <c r="L160" s="14">
        <v>16</v>
      </c>
      <c r="M160" s="14" t="s">
        <v>8</v>
      </c>
      <c r="N160" s="14" t="s">
        <v>68</v>
      </c>
      <c r="O160" s="14">
        <v>87</v>
      </c>
      <c r="P160" s="14">
        <v>3</v>
      </c>
      <c r="Q160" s="50">
        <f t="shared" si="18"/>
        <v>3.4482758620689653</v>
      </c>
      <c r="R160" s="50">
        <v>3</v>
      </c>
      <c r="S160" s="50">
        <f t="shared" si="19"/>
        <v>3.4482758620689653</v>
      </c>
      <c r="T160" s="50">
        <v>0</v>
      </c>
      <c r="U160" s="50">
        <f t="shared" si="20"/>
        <v>0</v>
      </c>
      <c r="V160" s="93">
        <f t="shared" si="14"/>
        <v>5.1490092058043375</v>
      </c>
    </row>
    <row r="161" spans="1:22" hidden="1" outlineLevel="2">
      <c r="A161">
        <v>16</v>
      </c>
      <c r="B161" s="2" t="s">
        <v>8</v>
      </c>
      <c r="C161" t="s">
        <v>129</v>
      </c>
      <c r="D161" s="18" t="s">
        <v>69</v>
      </c>
      <c r="E161" s="18">
        <v>2360.6</v>
      </c>
      <c r="F161" s="18">
        <v>51.5</v>
      </c>
      <c r="G161" s="47">
        <f t="shared" si="15"/>
        <v>2.1816487333728714</v>
      </c>
      <c r="H161" s="47">
        <v>37</v>
      </c>
      <c r="I161" s="47">
        <f t="shared" si="16"/>
        <v>1.567398119122257</v>
      </c>
      <c r="J161" s="18">
        <v>14.5</v>
      </c>
      <c r="K161" s="47">
        <f t="shared" si="17"/>
        <v>0.61425061425061422</v>
      </c>
      <c r="L161" s="14">
        <v>16</v>
      </c>
      <c r="M161" s="14" t="s">
        <v>8</v>
      </c>
      <c r="N161" s="14" t="s">
        <v>69</v>
      </c>
      <c r="O161" s="14">
        <v>1621.8</v>
      </c>
      <c r="P161" s="14">
        <v>38</v>
      </c>
      <c r="Q161" s="50">
        <f t="shared" si="18"/>
        <v>2.3430755950178814</v>
      </c>
      <c r="R161" s="50">
        <v>33</v>
      </c>
      <c r="S161" s="50">
        <f t="shared" si="19"/>
        <v>2.034776174620792</v>
      </c>
      <c r="T161" s="50">
        <v>5</v>
      </c>
      <c r="U161" s="50">
        <f t="shared" si="20"/>
        <v>0.30829942039708969</v>
      </c>
      <c r="V161" s="93">
        <f t="shared" si="14"/>
        <v>-0.16142686164501008</v>
      </c>
    </row>
    <row r="162" spans="1:22" hidden="1" outlineLevel="2">
      <c r="A162">
        <v>16</v>
      </c>
      <c r="B162" s="2" t="s">
        <v>8</v>
      </c>
      <c r="C162" t="s">
        <v>129</v>
      </c>
      <c r="D162" s="18" t="s">
        <v>70</v>
      </c>
      <c r="E162" s="18">
        <v>10061</v>
      </c>
      <c r="F162" s="18">
        <v>433.2</v>
      </c>
      <c r="G162" s="47">
        <f t="shared" si="15"/>
        <v>4.3057350163999599</v>
      </c>
      <c r="H162" s="47">
        <v>155.80000000000001</v>
      </c>
      <c r="I162" s="47">
        <f t="shared" si="16"/>
        <v>1.5485538216877053</v>
      </c>
      <c r="J162" s="18">
        <v>277.39999999999998</v>
      </c>
      <c r="K162" s="47">
        <f t="shared" si="17"/>
        <v>2.7571811947122549</v>
      </c>
      <c r="L162" s="14">
        <v>16</v>
      </c>
      <c r="M162" s="14" t="s">
        <v>8</v>
      </c>
      <c r="N162" s="14" t="s">
        <v>70</v>
      </c>
      <c r="O162" s="14">
        <v>9730.7000000000007</v>
      </c>
      <c r="P162" s="14">
        <v>209.24</v>
      </c>
      <c r="Q162" s="50">
        <f t="shared" si="18"/>
        <v>2.150307788751066</v>
      </c>
      <c r="R162" s="50">
        <v>111.84</v>
      </c>
      <c r="S162" s="50">
        <f t="shared" si="19"/>
        <v>1.1493520507260526</v>
      </c>
      <c r="T162" s="50">
        <v>97.4</v>
      </c>
      <c r="U162" s="50">
        <f t="shared" si="20"/>
        <v>1.0009557380250136</v>
      </c>
      <c r="V162" s="93">
        <f t="shared" si="14"/>
        <v>2.1554272276488939</v>
      </c>
    </row>
    <row r="163" spans="1:22" hidden="1" outlineLevel="2">
      <c r="A163">
        <v>16</v>
      </c>
      <c r="B163" s="2" t="s">
        <v>8</v>
      </c>
      <c r="C163" t="s">
        <v>129</v>
      </c>
      <c r="D163" s="18" t="s">
        <v>71</v>
      </c>
      <c r="E163" s="18">
        <v>20722.900000000001</v>
      </c>
      <c r="F163" s="18">
        <v>821.26</v>
      </c>
      <c r="G163" s="47">
        <f t="shared" si="15"/>
        <v>3.9630553638728165</v>
      </c>
      <c r="H163" s="47">
        <v>418.2</v>
      </c>
      <c r="I163" s="47">
        <f t="shared" si="16"/>
        <v>2.0180573182324868</v>
      </c>
      <c r="J163" s="18">
        <v>403.06</v>
      </c>
      <c r="K163" s="47">
        <f t="shared" si="17"/>
        <v>1.9449980456403302</v>
      </c>
      <c r="L163" s="14">
        <v>16</v>
      </c>
      <c r="M163" s="14" t="s">
        <v>8</v>
      </c>
      <c r="N163" s="14" t="s">
        <v>71</v>
      </c>
      <c r="O163" s="14">
        <v>19392.240000000002</v>
      </c>
      <c r="P163" s="14">
        <v>849.12</v>
      </c>
      <c r="Q163" s="50">
        <f t="shared" si="18"/>
        <v>4.3786586799668319</v>
      </c>
      <c r="R163" s="50">
        <v>309.62</v>
      </c>
      <c r="S163" s="50">
        <f t="shared" si="19"/>
        <v>1.5966180286547607</v>
      </c>
      <c r="T163" s="50">
        <v>539.5</v>
      </c>
      <c r="U163" s="50">
        <f t="shared" si="20"/>
        <v>2.7820406513120708</v>
      </c>
      <c r="V163" s="93">
        <f t="shared" si="14"/>
        <v>-0.41560331609401535</v>
      </c>
    </row>
    <row r="164" spans="1:22" hidden="1" outlineLevel="2">
      <c r="A164">
        <v>16</v>
      </c>
      <c r="B164" s="2" t="s">
        <v>8</v>
      </c>
      <c r="C164" t="s">
        <v>129</v>
      </c>
      <c r="D164" s="18" t="s">
        <v>72</v>
      </c>
      <c r="E164" s="18">
        <v>22934.47</v>
      </c>
      <c r="F164" s="18">
        <v>661.58</v>
      </c>
      <c r="G164" s="47">
        <f t="shared" si="15"/>
        <v>2.884653536794179</v>
      </c>
      <c r="H164" s="47">
        <v>304.02999999999997</v>
      </c>
      <c r="I164" s="47">
        <f t="shared" si="16"/>
        <v>1.3256465050206085</v>
      </c>
      <c r="J164" s="18">
        <v>357.55</v>
      </c>
      <c r="K164" s="47">
        <f t="shared" si="17"/>
        <v>1.5590070317735705</v>
      </c>
      <c r="L164" s="14">
        <v>16</v>
      </c>
      <c r="M164" s="14" t="s">
        <v>8</v>
      </c>
      <c r="N164" s="14" t="s">
        <v>72</v>
      </c>
      <c r="O164" s="14">
        <v>21579.71</v>
      </c>
      <c r="P164" s="14">
        <v>535.14</v>
      </c>
      <c r="Q164" s="50">
        <f t="shared" si="18"/>
        <v>2.4798294323695731</v>
      </c>
      <c r="R164" s="50">
        <v>281.24</v>
      </c>
      <c r="S164" s="50">
        <f t="shared" si="19"/>
        <v>1.3032612579131044</v>
      </c>
      <c r="T164" s="50">
        <v>253.9</v>
      </c>
      <c r="U164" s="50">
        <f t="shared" si="20"/>
        <v>1.1765681744564687</v>
      </c>
      <c r="V164" s="93">
        <f t="shared" si="14"/>
        <v>0.40482410442460592</v>
      </c>
    </row>
    <row r="165" spans="1:22" hidden="1" outlineLevel="2">
      <c r="A165">
        <v>16</v>
      </c>
      <c r="B165" s="2" t="s">
        <v>8</v>
      </c>
      <c r="C165" t="s">
        <v>129</v>
      </c>
      <c r="D165" s="18" t="s">
        <v>73</v>
      </c>
      <c r="E165" s="18">
        <v>12926.39</v>
      </c>
      <c r="F165" s="18">
        <v>576.79999999999995</v>
      </c>
      <c r="G165" s="47">
        <f t="shared" si="15"/>
        <v>4.4621893660952514</v>
      </c>
      <c r="H165" s="47">
        <v>320.60000000000002</v>
      </c>
      <c r="I165" s="47">
        <f t="shared" si="16"/>
        <v>2.4801974874655652</v>
      </c>
      <c r="J165" s="18">
        <v>256.2</v>
      </c>
      <c r="K165" s="47">
        <f t="shared" si="17"/>
        <v>1.9819918786296871</v>
      </c>
      <c r="L165" s="14">
        <v>16</v>
      </c>
      <c r="M165" s="14" t="s">
        <v>8</v>
      </c>
      <c r="N165" s="14" t="s">
        <v>73</v>
      </c>
      <c r="O165" s="14">
        <v>14422.28</v>
      </c>
      <c r="P165" s="14">
        <v>832.32</v>
      </c>
      <c r="Q165" s="50">
        <f t="shared" si="18"/>
        <v>5.7710708709025198</v>
      </c>
      <c r="R165" s="50">
        <v>343.42</v>
      </c>
      <c r="S165" s="50">
        <f t="shared" si="19"/>
        <v>2.3811769012943862</v>
      </c>
      <c r="T165" s="50">
        <v>488.9</v>
      </c>
      <c r="U165" s="50">
        <f t="shared" si="20"/>
        <v>3.3898939696081341</v>
      </c>
      <c r="V165" s="93">
        <f t="shared" si="14"/>
        <v>-1.3088815048072684</v>
      </c>
    </row>
    <row r="166" spans="1:22" hidden="1" outlineLevel="2">
      <c r="A166">
        <v>16</v>
      </c>
      <c r="B166" s="2" t="s">
        <v>8</v>
      </c>
      <c r="C166" t="s">
        <v>129</v>
      </c>
      <c r="D166" s="18" t="s">
        <v>74</v>
      </c>
      <c r="E166" s="18">
        <v>641</v>
      </c>
      <c r="F166" s="18">
        <v>0</v>
      </c>
      <c r="G166" s="47">
        <f t="shared" si="15"/>
        <v>0</v>
      </c>
      <c r="H166" s="47">
        <v>0</v>
      </c>
      <c r="I166" s="47">
        <f t="shared" si="16"/>
        <v>0</v>
      </c>
      <c r="J166" s="18">
        <v>0</v>
      </c>
      <c r="K166" s="47">
        <f t="shared" si="17"/>
        <v>0</v>
      </c>
      <c r="L166" s="14">
        <v>16</v>
      </c>
      <c r="M166" s="14" t="s">
        <v>8</v>
      </c>
      <c r="N166" s="14" t="s">
        <v>75</v>
      </c>
      <c r="O166" s="14">
        <v>685</v>
      </c>
      <c r="P166" s="14">
        <v>3</v>
      </c>
      <c r="Q166" s="50">
        <f t="shared" si="18"/>
        <v>0.43795620437956206</v>
      </c>
      <c r="R166" s="50">
        <v>3</v>
      </c>
      <c r="S166" s="50">
        <f t="shared" si="19"/>
        <v>0.43795620437956206</v>
      </c>
      <c r="T166" s="50">
        <v>0</v>
      </c>
      <c r="U166" s="50">
        <f t="shared" si="20"/>
        <v>0</v>
      </c>
      <c r="V166" s="93">
        <f t="shared" si="14"/>
        <v>-0.43795620437956206</v>
      </c>
    </row>
    <row r="167" spans="1:22" outlineLevel="1" collapsed="1">
      <c r="A167" s="1" t="s">
        <v>97</v>
      </c>
      <c r="B167" s="2" t="s">
        <v>8</v>
      </c>
      <c r="C167" t="s">
        <v>129</v>
      </c>
      <c r="D167" s="18"/>
      <c r="E167" s="18">
        <f>SUBTOTAL(9,E160:E166)</f>
        <v>69867.360000000001</v>
      </c>
      <c r="F167" s="18">
        <f>SUBTOTAL(9,F160:F166)</f>
        <v>2563.34</v>
      </c>
      <c r="G167" s="47">
        <f t="shared" si="15"/>
        <v>3.6688662631592206</v>
      </c>
      <c r="H167" s="47">
        <f>SUBTOTAL(9,H160:H166)</f>
        <v>1253.6300000000001</v>
      </c>
      <c r="I167" s="47">
        <f t="shared" si="16"/>
        <v>1.7942999420616439</v>
      </c>
      <c r="J167" s="18">
        <f>SUBTOTAL(9,J160:J166)</f>
        <v>1309.71</v>
      </c>
      <c r="K167" s="47">
        <f t="shared" si="17"/>
        <v>1.8745663210975769</v>
      </c>
      <c r="L167" s="14"/>
      <c r="M167" s="14"/>
      <c r="N167" s="14"/>
      <c r="O167" s="14">
        <f>SUBTOTAL(9,O160:O166)</f>
        <v>67518.73</v>
      </c>
      <c r="P167" s="14">
        <f>SUBTOTAL(9,P160:P166)</f>
        <v>2469.8200000000002</v>
      </c>
      <c r="Q167" s="50">
        <f t="shared" si="18"/>
        <v>3.6579775715568115</v>
      </c>
      <c r="R167" s="50">
        <f>SUBTOTAL(9,R160:R166)</f>
        <v>1085.1200000000001</v>
      </c>
      <c r="S167" s="50">
        <f t="shared" si="19"/>
        <v>1.6071392338096411</v>
      </c>
      <c r="T167" s="50">
        <f>SUBTOTAL(9,T160:T166)</f>
        <v>1384.6999999999998</v>
      </c>
      <c r="U167" s="50">
        <f t="shared" si="20"/>
        <v>2.0508383377471699</v>
      </c>
      <c r="V167" s="93">
        <f t="shared" si="14"/>
        <v>1.0888691602409128E-2</v>
      </c>
    </row>
    <row r="168" spans="1:22" hidden="1" outlineLevel="2">
      <c r="A168">
        <v>19</v>
      </c>
      <c r="B168" s="2" t="s">
        <v>11</v>
      </c>
      <c r="C168" t="s">
        <v>126</v>
      </c>
      <c r="D168" s="18" t="s">
        <v>69</v>
      </c>
      <c r="E168" s="18">
        <v>1162</v>
      </c>
      <c r="F168" s="18">
        <v>46</v>
      </c>
      <c r="G168" s="47">
        <f t="shared" si="15"/>
        <v>3.9586919104991396</v>
      </c>
      <c r="H168" s="47">
        <v>14</v>
      </c>
      <c r="I168" s="47">
        <f t="shared" si="16"/>
        <v>1.2048192771084338</v>
      </c>
      <c r="J168" s="18">
        <v>32</v>
      </c>
      <c r="K168" s="47">
        <f t="shared" si="17"/>
        <v>2.7538726333907055</v>
      </c>
      <c r="L168" s="14">
        <v>19</v>
      </c>
      <c r="M168" s="14" t="s">
        <v>11</v>
      </c>
      <c r="N168" s="14" t="s">
        <v>69</v>
      </c>
      <c r="O168" s="14">
        <v>1256</v>
      </c>
      <c r="P168" s="14">
        <v>43</v>
      </c>
      <c r="Q168" s="50">
        <f t="shared" si="18"/>
        <v>3.4235668789808917</v>
      </c>
      <c r="R168" s="50">
        <v>21</v>
      </c>
      <c r="S168" s="50">
        <f t="shared" si="19"/>
        <v>1.6719745222929936</v>
      </c>
      <c r="T168" s="50">
        <v>22</v>
      </c>
      <c r="U168" s="50">
        <f t="shared" si="20"/>
        <v>1.7515923566878981</v>
      </c>
      <c r="V168" s="93">
        <f t="shared" si="14"/>
        <v>0.53512503151824786</v>
      </c>
    </row>
    <row r="169" spans="1:22" hidden="1" outlineLevel="2">
      <c r="A169">
        <v>19</v>
      </c>
      <c r="B169" s="2" t="s">
        <v>11</v>
      </c>
      <c r="C169" t="s">
        <v>126</v>
      </c>
      <c r="D169" s="18" t="s">
        <v>70</v>
      </c>
      <c r="E169" s="18">
        <v>3322.76</v>
      </c>
      <c r="F169" s="18">
        <v>66.86</v>
      </c>
      <c r="G169" s="47">
        <f t="shared" si="15"/>
        <v>2.0121826433446892</v>
      </c>
      <c r="H169" s="47">
        <v>47.26</v>
      </c>
      <c r="I169" s="47">
        <f t="shared" si="16"/>
        <v>1.4223115723073589</v>
      </c>
      <c r="J169" s="18">
        <v>19.600000000000001</v>
      </c>
      <c r="K169" s="47">
        <f t="shared" si="17"/>
        <v>0.5898710710373305</v>
      </c>
      <c r="L169" s="14">
        <v>19</v>
      </c>
      <c r="M169" s="14" t="s">
        <v>11</v>
      </c>
      <c r="N169" s="14" t="s">
        <v>70</v>
      </c>
      <c r="O169" s="14">
        <v>3085.76</v>
      </c>
      <c r="P169" s="14">
        <v>72</v>
      </c>
      <c r="Q169" s="50">
        <f t="shared" si="18"/>
        <v>2.3332987659442082</v>
      </c>
      <c r="R169" s="50">
        <v>41</v>
      </c>
      <c r="S169" s="50">
        <f t="shared" si="19"/>
        <v>1.3286840194960075</v>
      </c>
      <c r="T169" s="50">
        <v>31</v>
      </c>
      <c r="U169" s="50">
        <f t="shared" si="20"/>
        <v>1.0046147464482007</v>
      </c>
      <c r="V169" s="93">
        <f t="shared" si="14"/>
        <v>-0.32111612259951894</v>
      </c>
    </row>
    <row r="170" spans="1:22" hidden="1" outlineLevel="2">
      <c r="A170">
        <v>19</v>
      </c>
      <c r="B170" s="2" t="s">
        <v>11</v>
      </c>
      <c r="C170" t="s">
        <v>126</v>
      </c>
      <c r="D170" s="18" t="s">
        <v>71</v>
      </c>
      <c r="E170" s="18">
        <v>3769.48</v>
      </c>
      <c r="F170" s="18">
        <v>105.2</v>
      </c>
      <c r="G170" s="47">
        <f t="shared" si="15"/>
        <v>2.7908358712607573</v>
      </c>
      <c r="H170" s="47">
        <v>90.8</v>
      </c>
      <c r="I170" s="47">
        <f t="shared" si="16"/>
        <v>2.4088203147383722</v>
      </c>
      <c r="J170" s="18">
        <v>14.4</v>
      </c>
      <c r="K170" s="47">
        <f t="shared" si="17"/>
        <v>0.38201555652238506</v>
      </c>
      <c r="L170" s="14">
        <v>19</v>
      </c>
      <c r="M170" s="14" t="s">
        <v>11</v>
      </c>
      <c r="N170" s="14" t="s">
        <v>71</v>
      </c>
      <c r="O170" s="14">
        <v>4178.7</v>
      </c>
      <c r="P170" s="14">
        <v>141.44999999999999</v>
      </c>
      <c r="Q170" s="50">
        <f t="shared" si="18"/>
        <v>3.3850240505420341</v>
      </c>
      <c r="R170" s="50">
        <v>75.150000000000006</v>
      </c>
      <c r="S170" s="50">
        <f t="shared" si="19"/>
        <v>1.7984062028860652</v>
      </c>
      <c r="T170" s="50">
        <v>66.3</v>
      </c>
      <c r="U170" s="50">
        <f t="shared" si="20"/>
        <v>1.5866178476559696</v>
      </c>
      <c r="V170" s="93">
        <f t="shared" si="14"/>
        <v>-0.59418817928127687</v>
      </c>
    </row>
    <row r="171" spans="1:22" hidden="1" outlineLevel="2">
      <c r="A171">
        <v>19</v>
      </c>
      <c r="B171" s="2" t="s">
        <v>11</v>
      </c>
      <c r="C171" t="s">
        <v>126</v>
      </c>
      <c r="D171" s="18" t="s">
        <v>72</v>
      </c>
      <c r="E171" s="18">
        <v>4103.2</v>
      </c>
      <c r="F171" s="18">
        <v>392.43</v>
      </c>
      <c r="G171" s="47">
        <f t="shared" si="15"/>
        <v>9.5639988301813226</v>
      </c>
      <c r="H171" s="47">
        <v>100.03</v>
      </c>
      <c r="I171" s="47">
        <f t="shared" si="16"/>
        <v>2.4378533827256774</v>
      </c>
      <c r="J171" s="18">
        <v>292.39999999999998</v>
      </c>
      <c r="K171" s="47">
        <f t="shared" si="17"/>
        <v>7.1261454474556434</v>
      </c>
      <c r="L171" s="14">
        <v>19</v>
      </c>
      <c r="M171" s="14" t="s">
        <v>11</v>
      </c>
      <c r="N171" s="14" t="s">
        <v>72</v>
      </c>
      <c r="O171" s="14">
        <v>4417.8</v>
      </c>
      <c r="P171" s="14">
        <v>476.09</v>
      </c>
      <c r="Q171" s="50">
        <f t="shared" si="18"/>
        <v>10.776630902259042</v>
      </c>
      <c r="R171" s="50">
        <v>63.89</v>
      </c>
      <c r="S171" s="50">
        <f t="shared" si="19"/>
        <v>1.4461949386572501</v>
      </c>
      <c r="T171" s="50">
        <v>412.2</v>
      </c>
      <c r="U171" s="50">
        <f t="shared" si="20"/>
        <v>9.3304359636017917</v>
      </c>
      <c r="V171" s="93">
        <f t="shared" si="14"/>
        <v>-1.2126320720777191</v>
      </c>
    </row>
    <row r="172" spans="1:22" hidden="1" outlineLevel="2">
      <c r="A172">
        <v>19</v>
      </c>
      <c r="B172" s="2" t="s">
        <v>11</v>
      </c>
      <c r="C172" t="s">
        <v>126</v>
      </c>
      <c r="D172" s="18" t="s">
        <v>73</v>
      </c>
      <c r="E172" s="18">
        <v>2251.6</v>
      </c>
      <c r="F172" s="18">
        <v>268.82</v>
      </c>
      <c r="G172" s="47">
        <f t="shared" si="15"/>
        <v>11.93906555338426</v>
      </c>
      <c r="H172" s="47">
        <v>47.28</v>
      </c>
      <c r="I172" s="47">
        <f t="shared" si="16"/>
        <v>2.0998401136969269</v>
      </c>
      <c r="J172" s="18">
        <v>221.54</v>
      </c>
      <c r="K172" s="47">
        <f t="shared" si="17"/>
        <v>9.8392254396873344</v>
      </c>
      <c r="L172" s="14">
        <v>19</v>
      </c>
      <c r="M172" s="14" t="s">
        <v>11</v>
      </c>
      <c r="N172" s="14" t="s">
        <v>73</v>
      </c>
      <c r="O172" s="14">
        <v>2823.2</v>
      </c>
      <c r="P172" s="14">
        <v>255.53</v>
      </c>
      <c r="Q172" s="50">
        <f t="shared" si="18"/>
        <v>9.0510767922924344</v>
      </c>
      <c r="R172" s="50">
        <v>77.53</v>
      </c>
      <c r="S172" s="50">
        <f t="shared" si="19"/>
        <v>2.7461745536979314</v>
      </c>
      <c r="T172" s="50">
        <v>178</v>
      </c>
      <c r="U172" s="50">
        <f t="shared" si="20"/>
        <v>6.3049022385945035</v>
      </c>
      <c r="V172" s="93">
        <f t="shared" si="14"/>
        <v>2.887988761091826</v>
      </c>
    </row>
    <row r="173" spans="1:22" hidden="1" outlineLevel="2">
      <c r="A173">
        <v>19</v>
      </c>
      <c r="B173" s="2" t="s">
        <v>11</v>
      </c>
      <c r="C173" t="s">
        <v>126</v>
      </c>
      <c r="D173" s="18" t="s">
        <v>74</v>
      </c>
      <c r="E173" s="18">
        <v>95</v>
      </c>
      <c r="F173" s="18">
        <v>0</v>
      </c>
      <c r="G173" s="47">
        <f t="shared" si="15"/>
        <v>0</v>
      </c>
      <c r="H173" s="47">
        <v>0</v>
      </c>
      <c r="I173" s="47">
        <f t="shared" si="16"/>
        <v>0</v>
      </c>
      <c r="J173" s="18">
        <v>0</v>
      </c>
      <c r="K173" s="47">
        <f t="shared" si="17"/>
        <v>0</v>
      </c>
      <c r="L173" s="14">
        <v>19</v>
      </c>
      <c r="M173" s="14" t="s">
        <v>11</v>
      </c>
      <c r="N173" s="14" t="s">
        <v>75</v>
      </c>
      <c r="O173" s="14">
        <v>578</v>
      </c>
      <c r="P173" s="14">
        <v>4</v>
      </c>
      <c r="Q173" s="50">
        <f t="shared" si="18"/>
        <v>0.69204152249134943</v>
      </c>
      <c r="R173" s="50">
        <v>4</v>
      </c>
      <c r="S173" s="50">
        <f t="shared" si="19"/>
        <v>0.69204152249134943</v>
      </c>
      <c r="T173" s="50">
        <v>0</v>
      </c>
      <c r="U173" s="50">
        <f t="shared" si="20"/>
        <v>0</v>
      </c>
      <c r="V173" s="93">
        <f t="shared" si="14"/>
        <v>-0.69204152249134943</v>
      </c>
    </row>
    <row r="174" spans="1:22" outlineLevel="1" collapsed="1">
      <c r="A174" s="1" t="s">
        <v>98</v>
      </c>
      <c r="B174" s="2" t="s">
        <v>11</v>
      </c>
      <c r="C174" t="s">
        <v>126</v>
      </c>
      <c r="D174" s="18"/>
      <c r="E174" s="18">
        <f>SUBTOTAL(9,E168:E173)</f>
        <v>14704.039999999999</v>
      </c>
      <c r="F174" s="18">
        <f>SUBTOTAL(9,F168:F173)</f>
        <v>879.31</v>
      </c>
      <c r="G174" s="47">
        <f t="shared" si="15"/>
        <v>5.9800571815637067</v>
      </c>
      <c r="H174" s="47">
        <f>SUBTOTAL(9,H168:H173)</f>
        <v>299.37</v>
      </c>
      <c r="I174" s="47">
        <f t="shared" si="16"/>
        <v>2.0359710664552058</v>
      </c>
      <c r="J174" s="18">
        <f>SUBTOTAL(9,J168:J173)</f>
        <v>579.93999999999994</v>
      </c>
      <c r="K174" s="47">
        <f t="shared" si="17"/>
        <v>3.9440861151085005</v>
      </c>
      <c r="L174" s="14"/>
      <c r="M174" s="14"/>
      <c r="N174" s="14"/>
      <c r="O174" s="14">
        <f>SUBTOTAL(9,O168:O173)</f>
        <v>16339.46</v>
      </c>
      <c r="P174" s="14">
        <f>SUBTOTAL(9,P168:P173)</f>
        <v>992.06999999999994</v>
      </c>
      <c r="Q174" s="50">
        <f t="shared" si="18"/>
        <v>6.0716204819498323</v>
      </c>
      <c r="R174" s="50">
        <f>SUBTOTAL(9,R168:R173)</f>
        <v>282.57000000000005</v>
      </c>
      <c r="S174" s="50">
        <f t="shared" si="19"/>
        <v>1.7293717173027754</v>
      </c>
      <c r="T174" s="50">
        <f>SUBTOTAL(9,T168:T173)</f>
        <v>709.5</v>
      </c>
      <c r="U174" s="50">
        <f t="shared" si="20"/>
        <v>4.3422487646470573</v>
      </c>
      <c r="V174" s="93">
        <f t="shared" si="14"/>
        <v>-9.156330038612559E-2</v>
      </c>
    </row>
    <row r="175" spans="1:22" hidden="1" outlineLevel="2">
      <c r="A175">
        <v>79</v>
      </c>
      <c r="B175" s="2" t="s">
        <v>44</v>
      </c>
      <c r="C175" t="s">
        <v>126</v>
      </c>
      <c r="D175" s="18" t="s">
        <v>69</v>
      </c>
      <c r="E175" s="18">
        <v>1663.04</v>
      </c>
      <c r="F175" s="18">
        <v>178.7</v>
      </c>
      <c r="G175" s="47">
        <f t="shared" si="15"/>
        <v>10.745381951125649</v>
      </c>
      <c r="H175" s="47">
        <v>67.8</v>
      </c>
      <c r="I175" s="47">
        <f t="shared" si="16"/>
        <v>4.0768712718876277</v>
      </c>
      <c r="J175" s="18">
        <v>110.9</v>
      </c>
      <c r="K175" s="47">
        <f t="shared" si="17"/>
        <v>6.6685106792380218</v>
      </c>
      <c r="L175" s="14">
        <v>79</v>
      </c>
      <c r="M175" s="14" t="s">
        <v>44</v>
      </c>
      <c r="N175" s="14" t="s">
        <v>69</v>
      </c>
      <c r="O175" s="14">
        <v>1357</v>
      </c>
      <c r="P175" s="14">
        <v>72</v>
      </c>
      <c r="Q175" s="50">
        <f t="shared" si="18"/>
        <v>5.3058216654384669</v>
      </c>
      <c r="R175" s="50">
        <v>34</v>
      </c>
      <c r="S175" s="50">
        <f t="shared" si="19"/>
        <v>2.5055268975681653</v>
      </c>
      <c r="T175" s="50">
        <v>38</v>
      </c>
      <c r="U175" s="50">
        <f t="shared" si="20"/>
        <v>2.8002947678703021</v>
      </c>
      <c r="V175" s="93">
        <f t="shared" si="14"/>
        <v>5.4395602856871825</v>
      </c>
    </row>
    <row r="176" spans="1:22" hidden="1" outlineLevel="2">
      <c r="A176">
        <v>79</v>
      </c>
      <c r="B176" s="2" t="s">
        <v>44</v>
      </c>
      <c r="C176" t="s">
        <v>126</v>
      </c>
      <c r="D176" s="18" t="s">
        <v>70</v>
      </c>
      <c r="E176" s="18">
        <v>6923</v>
      </c>
      <c r="F176" s="18">
        <v>265.75</v>
      </c>
      <c r="G176" s="47">
        <f t="shared" si="15"/>
        <v>3.8386537628195869</v>
      </c>
      <c r="H176" s="47">
        <v>158</v>
      </c>
      <c r="I176" s="47">
        <f t="shared" si="16"/>
        <v>2.2822475805286726</v>
      </c>
      <c r="J176" s="18">
        <v>107.75</v>
      </c>
      <c r="K176" s="47">
        <f t="shared" si="17"/>
        <v>1.5564061822909143</v>
      </c>
      <c r="L176" s="14">
        <v>79</v>
      </c>
      <c r="M176" s="14" t="s">
        <v>44</v>
      </c>
      <c r="N176" s="14" t="s">
        <v>70</v>
      </c>
      <c r="O176" s="14">
        <v>6231</v>
      </c>
      <c r="P176" s="14">
        <v>298.10000000000002</v>
      </c>
      <c r="Q176" s="50">
        <f t="shared" si="18"/>
        <v>4.7841437971433161</v>
      </c>
      <c r="R176" s="50">
        <v>104.5</v>
      </c>
      <c r="S176" s="50">
        <f t="shared" si="19"/>
        <v>1.6770983790723801</v>
      </c>
      <c r="T176" s="50">
        <v>193.6</v>
      </c>
      <c r="U176" s="50">
        <f t="shared" si="20"/>
        <v>3.1070454180709355</v>
      </c>
      <c r="V176" s="93">
        <f t="shared" si="14"/>
        <v>-0.94549003432372913</v>
      </c>
    </row>
    <row r="177" spans="1:22" hidden="1" outlineLevel="2">
      <c r="A177">
        <v>79</v>
      </c>
      <c r="B177" s="2" t="s">
        <v>44</v>
      </c>
      <c r="C177" t="s">
        <v>126</v>
      </c>
      <c r="D177" s="18" t="s">
        <v>71</v>
      </c>
      <c r="E177" s="18">
        <v>8621.07</v>
      </c>
      <c r="F177" s="18">
        <v>683.55</v>
      </c>
      <c r="G177" s="47">
        <f t="shared" si="15"/>
        <v>7.9288301800124579</v>
      </c>
      <c r="H177" s="47">
        <v>265.16000000000003</v>
      </c>
      <c r="I177" s="47">
        <f t="shared" si="16"/>
        <v>3.0757202992203991</v>
      </c>
      <c r="J177" s="18">
        <v>418.39</v>
      </c>
      <c r="K177" s="47">
        <f t="shared" si="17"/>
        <v>4.8531098807920596</v>
      </c>
      <c r="L177" s="14">
        <v>79</v>
      </c>
      <c r="M177" s="14" t="s">
        <v>44</v>
      </c>
      <c r="N177" s="14" t="s">
        <v>71</v>
      </c>
      <c r="O177" s="14">
        <v>8521.2199999999993</v>
      </c>
      <c r="P177" s="14">
        <v>504.7</v>
      </c>
      <c r="Q177" s="50">
        <f t="shared" si="18"/>
        <v>5.9228608110106302</v>
      </c>
      <c r="R177" s="50">
        <v>174.6</v>
      </c>
      <c r="S177" s="50">
        <f t="shared" si="19"/>
        <v>2.0490023728996554</v>
      </c>
      <c r="T177" s="50">
        <v>330.1</v>
      </c>
      <c r="U177" s="50">
        <f t="shared" si="20"/>
        <v>3.8738584381109749</v>
      </c>
      <c r="V177" s="93">
        <f t="shared" si="14"/>
        <v>2.0059693690018277</v>
      </c>
    </row>
    <row r="178" spans="1:22" hidden="1" outlineLevel="2">
      <c r="A178">
        <v>79</v>
      </c>
      <c r="B178" s="2" t="s">
        <v>44</v>
      </c>
      <c r="C178" t="s">
        <v>126</v>
      </c>
      <c r="D178" s="18" t="s">
        <v>72</v>
      </c>
      <c r="E178" s="18">
        <v>6052.5</v>
      </c>
      <c r="F178" s="18">
        <v>505.1</v>
      </c>
      <c r="G178" s="47">
        <f t="shared" si="15"/>
        <v>8.3453118546055354</v>
      </c>
      <c r="H178" s="47">
        <v>195.8</v>
      </c>
      <c r="I178" s="47">
        <f t="shared" si="16"/>
        <v>3.2350268484097482</v>
      </c>
      <c r="J178" s="18">
        <v>309.3</v>
      </c>
      <c r="K178" s="47">
        <f t="shared" si="17"/>
        <v>5.1102850061957872</v>
      </c>
      <c r="L178" s="14">
        <v>79</v>
      </c>
      <c r="M178" s="14" t="s">
        <v>44</v>
      </c>
      <c r="N178" s="14" t="s">
        <v>72</v>
      </c>
      <c r="O178" s="14">
        <v>6339.3</v>
      </c>
      <c r="P178" s="14">
        <v>700.7</v>
      </c>
      <c r="Q178" s="50">
        <f t="shared" si="18"/>
        <v>11.053270865868472</v>
      </c>
      <c r="R178" s="50">
        <v>144.65</v>
      </c>
      <c r="S178" s="50">
        <f t="shared" si="19"/>
        <v>2.2817976748221414</v>
      </c>
      <c r="T178" s="50">
        <v>556.04999999999995</v>
      </c>
      <c r="U178" s="50">
        <f t="shared" si="20"/>
        <v>8.7714731910463293</v>
      </c>
      <c r="V178" s="93">
        <f t="shared" si="14"/>
        <v>-2.7079590112629361</v>
      </c>
    </row>
    <row r="179" spans="1:22" hidden="1" outlineLevel="2">
      <c r="A179">
        <v>79</v>
      </c>
      <c r="B179" s="2" t="s">
        <v>44</v>
      </c>
      <c r="C179" t="s">
        <v>126</v>
      </c>
      <c r="D179" s="18" t="s">
        <v>73</v>
      </c>
      <c r="E179" s="18">
        <v>4608.8999999999996</v>
      </c>
      <c r="F179" s="18">
        <v>798.1</v>
      </c>
      <c r="G179" s="47">
        <f t="shared" si="15"/>
        <v>17.316496344030032</v>
      </c>
      <c r="H179" s="47">
        <v>158.30000000000001</v>
      </c>
      <c r="I179" s="47">
        <f t="shared" si="16"/>
        <v>3.4346590292694574</v>
      </c>
      <c r="J179" s="18">
        <v>639.79999999999995</v>
      </c>
      <c r="K179" s="47">
        <f t="shared" si="17"/>
        <v>13.881837314760572</v>
      </c>
      <c r="L179" s="14">
        <v>79</v>
      </c>
      <c r="M179" s="14" t="s">
        <v>44</v>
      </c>
      <c r="N179" s="14" t="s">
        <v>73</v>
      </c>
      <c r="O179" s="14">
        <v>4757.8</v>
      </c>
      <c r="P179" s="14">
        <v>559.4</v>
      </c>
      <c r="Q179" s="50">
        <f t="shared" si="18"/>
        <v>11.757534995165832</v>
      </c>
      <c r="R179" s="50">
        <v>157.80000000000001</v>
      </c>
      <c r="S179" s="50">
        <f t="shared" si="19"/>
        <v>3.3166589600235405</v>
      </c>
      <c r="T179" s="50">
        <v>401.6</v>
      </c>
      <c r="U179" s="50">
        <f t="shared" si="20"/>
        <v>8.440876035142292</v>
      </c>
      <c r="V179" s="93">
        <f t="shared" si="14"/>
        <v>5.5589613488641998</v>
      </c>
    </row>
    <row r="180" spans="1:22" hidden="1" outlineLevel="2">
      <c r="A180">
        <v>79</v>
      </c>
      <c r="B180" s="2" t="s">
        <v>44</v>
      </c>
      <c r="C180" t="s">
        <v>126</v>
      </c>
      <c r="D180" s="18" t="s">
        <v>74</v>
      </c>
      <c r="E180" s="18">
        <v>0</v>
      </c>
      <c r="F180" s="18">
        <v>0</v>
      </c>
      <c r="G180" s="47">
        <v>0</v>
      </c>
      <c r="H180" s="47">
        <v>0</v>
      </c>
      <c r="I180" s="47">
        <v>0</v>
      </c>
      <c r="J180" s="18">
        <v>0</v>
      </c>
      <c r="K180" s="47">
        <v>0</v>
      </c>
      <c r="L180" s="14">
        <v>79</v>
      </c>
      <c r="M180" s="14" t="s">
        <v>44</v>
      </c>
      <c r="N180" s="14" t="s">
        <v>75</v>
      </c>
      <c r="O180" s="14">
        <v>462</v>
      </c>
      <c r="P180" s="14">
        <v>2</v>
      </c>
      <c r="Q180" s="50">
        <f t="shared" si="18"/>
        <v>0.4329004329004329</v>
      </c>
      <c r="R180" s="50">
        <v>2</v>
      </c>
      <c r="S180" s="50">
        <f t="shared" si="19"/>
        <v>0.4329004329004329</v>
      </c>
      <c r="T180" s="50">
        <v>0</v>
      </c>
      <c r="U180" s="50">
        <f t="shared" si="20"/>
        <v>0</v>
      </c>
      <c r="V180" s="93"/>
    </row>
    <row r="181" spans="1:22" outlineLevel="1" collapsed="1">
      <c r="A181" s="1" t="s">
        <v>99</v>
      </c>
      <c r="B181" s="2" t="s">
        <v>44</v>
      </c>
      <c r="C181" t="s">
        <v>126</v>
      </c>
      <c r="D181" s="18"/>
      <c r="E181" s="18">
        <f>SUBTOTAL(9,E175:E180)</f>
        <v>27868.510000000002</v>
      </c>
      <c r="F181" s="18">
        <f>SUBTOTAL(9,F175:F180)</f>
        <v>2431.1999999999998</v>
      </c>
      <c r="G181" s="47">
        <f t="shared" si="15"/>
        <v>8.7238248474712119</v>
      </c>
      <c r="H181" s="47">
        <f>SUBTOTAL(9,H175:H180)</f>
        <v>845.06</v>
      </c>
      <c r="I181" s="47">
        <f t="shared" si="16"/>
        <v>3.0323113794027736</v>
      </c>
      <c r="J181" s="18">
        <f>SUBTOTAL(9,J175:J180)</f>
        <v>1586.1399999999999</v>
      </c>
      <c r="K181" s="47">
        <f t="shared" si="17"/>
        <v>5.6915134680684396</v>
      </c>
      <c r="L181" s="14"/>
      <c r="M181" s="14"/>
      <c r="N181" s="14"/>
      <c r="O181" s="14">
        <f>SUBTOTAL(9,O175:O180)</f>
        <v>27668.32</v>
      </c>
      <c r="P181" s="14">
        <f>SUBTOTAL(9,P175:P180)</f>
        <v>2136.9</v>
      </c>
      <c r="Q181" s="50">
        <f t="shared" si="18"/>
        <v>7.7232734043845088</v>
      </c>
      <c r="R181" s="50">
        <f>SUBTOTAL(9,R175:R180)</f>
        <v>617.54999999999995</v>
      </c>
      <c r="S181" s="50">
        <f t="shared" si="19"/>
        <v>2.2319750530570701</v>
      </c>
      <c r="T181" s="50">
        <f>SUBTOTAL(9,T175:T180)</f>
        <v>1519.35</v>
      </c>
      <c r="U181" s="50">
        <f t="shared" si="20"/>
        <v>5.4912983513274387</v>
      </c>
      <c r="V181" s="93">
        <f t="shared" si="14"/>
        <v>1.0005514430867031</v>
      </c>
    </row>
    <row r="182" spans="1:22" hidden="1" outlineLevel="2">
      <c r="A182">
        <v>47</v>
      </c>
      <c r="B182" s="2" t="s">
        <v>26</v>
      </c>
      <c r="C182" t="s">
        <v>126</v>
      </c>
      <c r="D182" s="18" t="s">
        <v>69</v>
      </c>
      <c r="E182" s="18">
        <v>3534</v>
      </c>
      <c r="F182" s="18">
        <v>137</v>
      </c>
      <c r="G182" s="47">
        <f t="shared" si="15"/>
        <v>3.876627051499717</v>
      </c>
      <c r="H182" s="47">
        <v>107</v>
      </c>
      <c r="I182" s="47">
        <f t="shared" si="16"/>
        <v>3.0277306168647424</v>
      </c>
      <c r="J182" s="18">
        <v>30</v>
      </c>
      <c r="K182" s="47">
        <f t="shared" si="17"/>
        <v>0.84889643463497455</v>
      </c>
      <c r="L182" s="14">
        <v>47</v>
      </c>
      <c r="M182" s="14" t="s">
        <v>26</v>
      </c>
      <c r="N182" s="14" t="s">
        <v>69</v>
      </c>
      <c r="O182" s="14">
        <v>3545.93</v>
      </c>
      <c r="P182" s="14">
        <v>205.1</v>
      </c>
      <c r="Q182" s="50">
        <f t="shared" si="18"/>
        <v>5.7840961327493776</v>
      </c>
      <c r="R182" s="50">
        <v>96.4</v>
      </c>
      <c r="S182" s="50">
        <f t="shared" si="19"/>
        <v>2.7186097864312044</v>
      </c>
      <c r="T182" s="50">
        <v>108.7</v>
      </c>
      <c r="U182" s="50">
        <f t="shared" si="20"/>
        <v>3.0654863463181732</v>
      </c>
      <c r="V182" s="93">
        <f t="shared" si="14"/>
        <v>-1.9074690812496606</v>
      </c>
    </row>
    <row r="183" spans="1:22" hidden="1" outlineLevel="2">
      <c r="A183">
        <v>47</v>
      </c>
      <c r="B183" s="2" t="s">
        <v>26</v>
      </c>
      <c r="C183" t="s">
        <v>126</v>
      </c>
      <c r="D183" s="18" t="s">
        <v>70</v>
      </c>
      <c r="E183" s="18">
        <v>3787.63</v>
      </c>
      <c r="F183" s="18">
        <v>528.91</v>
      </c>
      <c r="G183" s="47">
        <f t="shared" si="15"/>
        <v>13.964141164791704</v>
      </c>
      <c r="H183" s="47">
        <v>74.790000000000006</v>
      </c>
      <c r="I183" s="47">
        <f t="shared" si="16"/>
        <v>1.9745856907881711</v>
      </c>
      <c r="J183" s="18">
        <v>454.12</v>
      </c>
      <c r="K183" s="47">
        <f t="shared" si="17"/>
        <v>11.989555474003533</v>
      </c>
      <c r="L183" s="14">
        <v>47</v>
      </c>
      <c r="M183" s="14" t="s">
        <v>26</v>
      </c>
      <c r="N183" s="14" t="s">
        <v>70</v>
      </c>
      <c r="O183" s="14">
        <v>5276</v>
      </c>
      <c r="P183" s="14">
        <v>247.4</v>
      </c>
      <c r="Q183" s="50">
        <f t="shared" si="18"/>
        <v>4.6891584533737678</v>
      </c>
      <c r="R183" s="50">
        <v>164.2</v>
      </c>
      <c r="S183" s="50">
        <f t="shared" si="19"/>
        <v>3.1122062168309323</v>
      </c>
      <c r="T183" s="50">
        <v>83.2</v>
      </c>
      <c r="U183" s="50">
        <f t="shared" si="20"/>
        <v>1.5769522365428355</v>
      </c>
      <c r="V183" s="93">
        <f t="shared" si="14"/>
        <v>9.2749827114179357</v>
      </c>
    </row>
    <row r="184" spans="1:22" hidden="1" outlineLevel="2">
      <c r="A184">
        <v>47</v>
      </c>
      <c r="B184" s="2" t="s">
        <v>26</v>
      </c>
      <c r="C184" t="s">
        <v>126</v>
      </c>
      <c r="D184" s="18" t="s">
        <v>71</v>
      </c>
      <c r="E184" s="18">
        <v>7685.87</v>
      </c>
      <c r="F184" s="18">
        <v>617.52</v>
      </c>
      <c r="G184" s="47">
        <f t="shared" si="15"/>
        <v>8.0344840597095715</v>
      </c>
      <c r="H184" s="47">
        <v>226.2</v>
      </c>
      <c r="I184" s="47">
        <f t="shared" si="16"/>
        <v>2.9430630494660983</v>
      </c>
      <c r="J184" s="18">
        <v>391.32</v>
      </c>
      <c r="K184" s="47">
        <f t="shared" si="17"/>
        <v>5.0914210102434732</v>
      </c>
      <c r="L184" s="14">
        <v>47</v>
      </c>
      <c r="M184" s="14" t="s">
        <v>26</v>
      </c>
      <c r="N184" s="14" t="s">
        <v>71</v>
      </c>
      <c r="O184" s="14">
        <v>9701.5400000000009</v>
      </c>
      <c r="P184" s="14">
        <v>658.7</v>
      </c>
      <c r="Q184" s="50">
        <f t="shared" si="18"/>
        <v>6.789643706050791</v>
      </c>
      <c r="R184" s="50">
        <v>269.2</v>
      </c>
      <c r="S184" s="50">
        <f t="shared" si="19"/>
        <v>2.7748171939712662</v>
      </c>
      <c r="T184" s="50">
        <v>389.5</v>
      </c>
      <c r="U184" s="50">
        <f t="shared" si="20"/>
        <v>4.0148265120795248</v>
      </c>
      <c r="V184" s="93">
        <f t="shared" si="14"/>
        <v>1.2448403536587804</v>
      </c>
    </row>
    <row r="185" spans="1:22" hidden="1" outlineLevel="2">
      <c r="A185">
        <v>47</v>
      </c>
      <c r="B185" s="2" t="s">
        <v>26</v>
      </c>
      <c r="C185" t="s">
        <v>126</v>
      </c>
      <c r="D185" s="18" t="s">
        <v>72</v>
      </c>
      <c r="E185" s="18">
        <v>10552.5</v>
      </c>
      <c r="F185" s="18">
        <v>1356.9</v>
      </c>
      <c r="G185" s="47">
        <f t="shared" si="15"/>
        <v>12.858564321250888</v>
      </c>
      <c r="H185" s="47">
        <v>301.3</v>
      </c>
      <c r="I185" s="47">
        <f t="shared" si="16"/>
        <v>2.8552475716654819</v>
      </c>
      <c r="J185" s="18">
        <v>1055.5999999999999</v>
      </c>
      <c r="K185" s="47">
        <f t="shared" si="17"/>
        <v>10.003316749585405</v>
      </c>
      <c r="L185" s="14">
        <v>47</v>
      </c>
      <c r="M185" s="14" t="s">
        <v>26</v>
      </c>
      <c r="N185" s="14" t="s">
        <v>72</v>
      </c>
      <c r="O185" s="14">
        <v>12645.76</v>
      </c>
      <c r="P185" s="14">
        <v>893.93</v>
      </c>
      <c r="Q185" s="50">
        <f t="shared" si="18"/>
        <v>7.0690096917860217</v>
      </c>
      <c r="R185" s="50">
        <v>352.07</v>
      </c>
      <c r="S185" s="50">
        <f t="shared" si="19"/>
        <v>2.7840952224302851</v>
      </c>
      <c r="T185" s="50">
        <v>541.86</v>
      </c>
      <c r="U185" s="50">
        <f t="shared" si="20"/>
        <v>4.2849144693557362</v>
      </c>
      <c r="V185" s="93">
        <f t="shared" si="14"/>
        <v>5.7895546294648668</v>
      </c>
    </row>
    <row r="186" spans="1:22" hidden="1" outlineLevel="2">
      <c r="A186">
        <v>47</v>
      </c>
      <c r="B186" s="2" t="s">
        <v>26</v>
      </c>
      <c r="C186" t="s">
        <v>126</v>
      </c>
      <c r="D186" s="18" t="s">
        <v>73</v>
      </c>
      <c r="E186" s="18">
        <v>6271</v>
      </c>
      <c r="F186" s="18">
        <v>1059</v>
      </c>
      <c r="G186" s="47">
        <f t="shared" si="15"/>
        <v>16.887258810397064</v>
      </c>
      <c r="H186" s="47">
        <v>161.5</v>
      </c>
      <c r="I186" s="47">
        <f t="shared" si="16"/>
        <v>2.5753468346356243</v>
      </c>
      <c r="J186" s="18">
        <v>897.5</v>
      </c>
      <c r="K186" s="47">
        <f t="shared" si="17"/>
        <v>14.311911975761442</v>
      </c>
      <c r="L186" s="14">
        <v>47</v>
      </c>
      <c r="M186" s="14" t="s">
        <v>26</v>
      </c>
      <c r="N186" s="14" t="s">
        <v>73</v>
      </c>
      <c r="O186" s="14">
        <v>7851.4</v>
      </c>
      <c r="P186" s="14">
        <v>929.2</v>
      </c>
      <c r="Q186" s="50">
        <f t="shared" si="18"/>
        <v>11.834832004483278</v>
      </c>
      <c r="R186" s="50">
        <v>272.5</v>
      </c>
      <c r="S186" s="50">
        <f t="shared" si="19"/>
        <v>3.4707185979570525</v>
      </c>
      <c r="T186" s="50">
        <v>656.7</v>
      </c>
      <c r="U186" s="50">
        <f t="shared" si="20"/>
        <v>8.3641134065262257</v>
      </c>
      <c r="V186" s="93">
        <f t="shared" si="14"/>
        <v>5.052426805913786</v>
      </c>
    </row>
    <row r="187" spans="1:22" outlineLevel="1" collapsed="1">
      <c r="A187" s="1" t="s">
        <v>100</v>
      </c>
      <c r="B187" s="2" t="s">
        <v>26</v>
      </c>
      <c r="C187" t="s">
        <v>126</v>
      </c>
      <c r="D187" s="18"/>
      <c r="E187" s="18">
        <f>SUBTOTAL(9,E182:E186)</f>
        <v>31831</v>
      </c>
      <c r="F187" s="18">
        <f>SUBTOTAL(9,F182:F186)</f>
        <v>3699.33</v>
      </c>
      <c r="G187" s="47">
        <f t="shared" si="15"/>
        <v>11.621783795670886</v>
      </c>
      <c r="H187" s="47">
        <f>SUBTOTAL(9,H182:H186)</f>
        <v>870.79</v>
      </c>
      <c r="I187" s="47">
        <f t="shared" si="16"/>
        <v>2.7356664886431465</v>
      </c>
      <c r="J187" s="18">
        <f>SUBTOTAL(9,J182:J186)</f>
        <v>2828.54</v>
      </c>
      <c r="K187" s="47">
        <f t="shared" si="17"/>
        <v>8.8861173070277406</v>
      </c>
      <c r="L187" s="14"/>
      <c r="M187" s="14"/>
      <c r="N187" s="14"/>
      <c r="O187" s="14">
        <f>SUBTOTAL(9,O182:O186)</f>
        <v>39020.630000000005</v>
      </c>
      <c r="P187" s="14">
        <f>SUBTOTAL(9,P182:P186)</f>
        <v>2934.33</v>
      </c>
      <c r="Q187" s="50">
        <f t="shared" si="18"/>
        <v>7.5199452187214808</v>
      </c>
      <c r="R187" s="50">
        <f>SUBTOTAL(9,R182:R186)</f>
        <v>1154.3699999999999</v>
      </c>
      <c r="S187" s="50">
        <f t="shared" si="19"/>
        <v>2.9583581813005062</v>
      </c>
      <c r="T187" s="50">
        <f>SUBTOTAL(9,T182:T186)</f>
        <v>1779.96</v>
      </c>
      <c r="U187" s="50">
        <f t="shared" si="20"/>
        <v>4.5615870374209742</v>
      </c>
      <c r="V187" s="93">
        <f t="shared" si="14"/>
        <v>4.1018385769494055</v>
      </c>
    </row>
    <row r="188" spans="1:22" hidden="1" outlineLevel="2">
      <c r="A188">
        <v>23</v>
      </c>
      <c r="B188" s="2" t="s">
        <v>12</v>
      </c>
      <c r="C188" t="s">
        <v>126</v>
      </c>
      <c r="D188" s="18" t="s">
        <v>68</v>
      </c>
      <c r="E188" s="18">
        <v>220</v>
      </c>
      <c r="F188" s="18">
        <v>0</v>
      </c>
      <c r="G188" s="47">
        <f t="shared" si="15"/>
        <v>0</v>
      </c>
      <c r="H188" s="47">
        <v>0</v>
      </c>
      <c r="I188" s="47">
        <f t="shared" si="16"/>
        <v>0</v>
      </c>
      <c r="J188" s="18">
        <v>0</v>
      </c>
      <c r="K188" s="47">
        <f t="shared" si="17"/>
        <v>0</v>
      </c>
      <c r="L188" s="14">
        <v>23</v>
      </c>
      <c r="M188" s="14" t="s">
        <v>12</v>
      </c>
      <c r="N188" s="14" t="s">
        <v>68</v>
      </c>
      <c r="O188" s="14">
        <v>107</v>
      </c>
      <c r="P188" s="14">
        <v>0</v>
      </c>
      <c r="Q188" s="50">
        <f t="shared" si="18"/>
        <v>0</v>
      </c>
      <c r="R188" s="50">
        <v>0</v>
      </c>
      <c r="S188" s="50">
        <f t="shared" si="19"/>
        <v>0</v>
      </c>
      <c r="T188" s="50">
        <v>0</v>
      </c>
      <c r="U188" s="50">
        <f t="shared" si="20"/>
        <v>0</v>
      </c>
      <c r="V188" s="93">
        <f t="shared" si="14"/>
        <v>0</v>
      </c>
    </row>
    <row r="189" spans="1:22" hidden="1" outlineLevel="2">
      <c r="A189">
        <v>23</v>
      </c>
      <c r="B189" s="2" t="s">
        <v>12</v>
      </c>
      <c r="C189" t="s">
        <v>126</v>
      </c>
      <c r="D189" s="18" t="s">
        <v>69</v>
      </c>
      <c r="E189" s="18">
        <v>4307</v>
      </c>
      <c r="F189" s="18">
        <v>113.5</v>
      </c>
      <c r="G189" s="47">
        <f t="shared" si="15"/>
        <v>2.6352449500812631</v>
      </c>
      <c r="H189" s="47">
        <v>100</v>
      </c>
      <c r="I189" s="47">
        <f t="shared" si="16"/>
        <v>2.3218017181332713</v>
      </c>
      <c r="J189" s="18">
        <v>13.5</v>
      </c>
      <c r="K189" s="47">
        <f t="shared" si="17"/>
        <v>0.31344323194799162</v>
      </c>
      <c r="L189" s="14">
        <v>23</v>
      </c>
      <c r="M189" s="14" t="s">
        <v>12</v>
      </c>
      <c r="N189" s="14" t="s">
        <v>69</v>
      </c>
      <c r="O189" s="14">
        <v>3547.5</v>
      </c>
      <c r="P189" s="14">
        <v>94</v>
      </c>
      <c r="Q189" s="50">
        <f t="shared" si="18"/>
        <v>2.6497533474277661</v>
      </c>
      <c r="R189" s="50">
        <v>79</v>
      </c>
      <c r="S189" s="50">
        <f t="shared" si="19"/>
        <v>2.2269203664552504</v>
      </c>
      <c r="T189" s="50">
        <v>15</v>
      </c>
      <c r="U189" s="50">
        <f t="shared" si="20"/>
        <v>0.42283298097251587</v>
      </c>
      <c r="V189" s="93">
        <f t="shared" si="14"/>
        <v>-1.4508397346502999E-2</v>
      </c>
    </row>
    <row r="190" spans="1:22" hidden="1" outlineLevel="2">
      <c r="A190">
        <v>23</v>
      </c>
      <c r="B190" s="2" t="s">
        <v>12</v>
      </c>
      <c r="C190" t="s">
        <v>126</v>
      </c>
      <c r="D190" s="18" t="s">
        <v>70</v>
      </c>
      <c r="E190" s="18">
        <v>7977.88</v>
      </c>
      <c r="F190" s="18">
        <v>396</v>
      </c>
      <c r="G190" s="47">
        <f t="shared" si="15"/>
        <v>4.9637246987921602</v>
      </c>
      <c r="H190" s="47">
        <v>250</v>
      </c>
      <c r="I190" s="47">
        <f t="shared" si="16"/>
        <v>3.133664582570808</v>
      </c>
      <c r="J190" s="18">
        <v>146</v>
      </c>
      <c r="K190" s="47">
        <f t="shared" si="17"/>
        <v>1.8300601162213521</v>
      </c>
      <c r="L190" s="14">
        <v>23</v>
      </c>
      <c r="M190" s="14" t="s">
        <v>12</v>
      </c>
      <c r="N190" s="14" t="s">
        <v>70</v>
      </c>
      <c r="O190" s="14">
        <v>8060.46</v>
      </c>
      <c r="P190" s="14">
        <v>296</v>
      </c>
      <c r="Q190" s="50">
        <f t="shared" si="18"/>
        <v>3.6722469933477742</v>
      </c>
      <c r="R190" s="50">
        <v>259</v>
      </c>
      <c r="S190" s="50">
        <f t="shared" si="19"/>
        <v>3.2132161191793025</v>
      </c>
      <c r="T190" s="50">
        <v>37</v>
      </c>
      <c r="U190" s="50">
        <f t="shared" si="20"/>
        <v>0.45903087416847177</v>
      </c>
      <c r="V190" s="93">
        <f t="shared" si="14"/>
        <v>1.291477705444386</v>
      </c>
    </row>
    <row r="191" spans="1:22" hidden="1" outlineLevel="2">
      <c r="A191">
        <v>23</v>
      </c>
      <c r="B191" s="2" t="s">
        <v>12</v>
      </c>
      <c r="C191" t="s">
        <v>126</v>
      </c>
      <c r="D191" s="18" t="s">
        <v>71</v>
      </c>
      <c r="E191" s="18">
        <v>8771.74</v>
      </c>
      <c r="F191" s="18">
        <v>418.1</v>
      </c>
      <c r="G191" s="47">
        <f t="shared" si="15"/>
        <v>4.7664431458296761</v>
      </c>
      <c r="H191" s="47">
        <v>243.5</v>
      </c>
      <c r="I191" s="47">
        <f t="shared" si="16"/>
        <v>2.7759600717759532</v>
      </c>
      <c r="J191" s="18">
        <v>174.6</v>
      </c>
      <c r="K191" s="47">
        <f t="shared" si="17"/>
        <v>1.9904830740537225</v>
      </c>
      <c r="L191" s="14">
        <v>23</v>
      </c>
      <c r="M191" s="14" t="s">
        <v>12</v>
      </c>
      <c r="N191" s="14" t="s">
        <v>71</v>
      </c>
      <c r="O191" s="14">
        <v>8661.65</v>
      </c>
      <c r="P191" s="14">
        <v>346.8</v>
      </c>
      <c r="Q191" s="50">
        <f t="shared" si="18"/>
        <v>4.0038560782298989</v>
      </c>
      <c r="R191" s="50">
        <v>217.6</v>
      </c>
      <c r="S191" s="50">
        <f t="shared" si="19"/>
        <v>2.5122234216344461</v>
      </c>
      <c r="T191" s="50">
        <v>129.19999999999999</v>
      </c>
      <c r="U191" s="50">
        <f t="shared" si="20"/>
        <v>1.4916326565954523</v>
      </c>
      <c r="V191" s="93">
        <f t="shared" si="14"/>
        <v>0.76258706759977724</v>
      </c>
    </row>
    <row r="192" spans="1:22" hidden="1" outlineLevel="2">
      <c r="A192">
        <v>23</v>
      </c>
      <c r="B192" s="2" t="s">
        <v>12</v>
      </c>
      <c r="C192" t="s">
        <v>126</v>
      </c>
      <c r="D192" s="18" t="s">
        <v>72</v>
      </c>
      <c r="E192" s="18">
        <v>12130.6</v>
      </c>
      <c r="F192" s="18">
        <v>1182.2</v>
      </c>
      <c r="G192" s="47">
        <f t="shared" si="15"/>
        <v>9.7456020312268148</v>
      </c>
      <c r="H192" s="47">
        <v>350.4</v>
      </c>
      <c r="I192" s="47">
        <f t="shared" si="16"/>
        <v>2.8885628081051227</v>
      </c>
      <c r="J192" s="18">
        <v>831.8</v>
      </c>
      <c r="K192" s="47">
        <f t="shared" si="17"/>
        <v>6.8570392231216921</v>
      </c>
      <c r="L192" s="14">
        <v>23</v>
      </c>
      <c r="M192" s="14" t="s">
        <v>12</v>
      </c>
      <c r="N192" s="14" t="s">
        <v>72</v>
      </c>
      <c r="O192" s="14">
        <v>11987.97</v>
      </c>
      <c r="P192" s="14">
        <v>750</v>
      </c>
      <c r="Q192" s="50">
        <f t="shared" si="18"/>
        <v>6.256271912592374</v>
      </c>
      <c r="R192" s="50">
        <v>340</v>
      </c>
      <c r="S192" s="50">
        <f t="shared" si="19"/>
        <v>2.8361766003752096</v>
      </c>
      <c r="T192" s="50">
        <v>410</v>
      </c>
      <c r="U192" s="50">
        <f t="shared" si="20"/>
        <v>3.4200953122171645</v>
      </c>
      <c r="V192" s="93">
        <f t="shared" si="14"/>
        <v>3.4893301186344408</v>
      </c>
    </row>
    <row r="193" spans="1:22" hidden="1" outlineLevel="2">
      <c r="A193">
        <v>23</v>
      </c>
      <c r="B193" s="2" t="s">
        <v>12</v>
      </c>
      <c r="C193" t="s">
        <v>126</v>
      </c>
      <c r="D193" s="18" t="s">
        <v>73</v>
      </c>
      <c r="E193" s="18">
        <v>6193.46</v>
      </c>
      <c r="F193" s="18">
        <v>510.42</v>
      </c>
      <c r="G193" s="47">
        <f t="shared" si="15"/>
        <v>8.2412738598457089</v>
      </c>
      <c r="H193" s="47">
        <v>125.27</v>
      </c>
      <c r="I193" s="47">
        <f t="shared" si="16"/>
        <v>2.0226174061025661</v>
      </c>
      <c r="J193" s="18">
        <v>385.15</v>
      </c>
      <c r="K193" s="47">
        <f t="shared" si="17"/>
        <v>6.2186564537431419</v>
      </c>
      <c r="L193" s="14">
        <v>23</v>
      </c>
      <c r="M193" s="14" t="s">
        <v>12</v>
      </c>
      <c r="N193" s="14" t="s">
        <v>73</v>
      </c>
      <c r="O193" s="14">
        <v>6569.66</v>
      </c>
      <c r="P193" s="14">
        <v>615.21</v>
      </c>
      <c r="Q193" s="50">
        <f t="shared" si="18"/>
        <v>9.3644115525004334</v>
      </c>
      <c r="R193" s="50">
        <v>171.71</v>
      </c>
      <c r="S193" s="50">
        <f t="shared" si="19"/>
        <v>2.6136816821570674</v>
      </c>
      <c r="T193" s="50">
        <v>443.5</v>
      </c>
      <c r="U193" s="50">
        <f t="shared" si="20"/>
        <v>6.7507298703433669</v>
      </c>
      <c r="V193" s="93">
        <f t="shared" si="14"/>
        <v>-1.1231376926547245</v>
      </c>
    </row>
    <row r="194" spans="1:22" outlineLevel="1" collapsed="1">
      <c r="A194" s="1" t="s">
        <v>101</v>
      </c>
      <c r="B194" s="2" t="s">
        <v>12</v>
      </c>
      <c r="C194" t="s">
        <v>126</v>
      </c>
      <c r="D194" s="18"/>
      <c r="E194" s="18">
        <f>SUBTOTAL(9,E188:E193)</f>
        <v>39600.68</v>
      </c>
      <c r="F194" s="18">
        <f>SUBTOTAL(9,F188:F193)</f>
        <v>2620.2200000000003</v>
      </c>
      <c r="G194" s="47">
        <f t="shared" si="15"/>
        <v>6.6166035532723182</v>
      </c>
      <c r="H194" s="47">
        <f>SUBTOTAL(9,H188:H193)</f>
        <v>1069.17</v>
      </c>
      <c r="I194" s="47">
        <f t="shared" si="16"/>
        <v>2.6998778808848738</v>
      </c>
      <c r="J194" s="18">
        <f>SUBTOTAL(9,J188:J193)</f>
        <v>1551.0500000000002</v>
      </c>
      <c r="K194" s="47">
        <f t="shared" si="17"/>
        <v>3.9167256723874444</v>
      </c>
      <c r="L194" s="14"/>
      <c r="M194" s="14"/>
      <c r="N194" s="14"/>
      <c r="O194" s="14">
        <f>SUBTOTAL(9,O188:O193)</f>
        <v>38934.240000000005</v>
      </c>
      <c r="P194" s="14">
        <f>SUBTOTAL(9,P188:P193)</f>
        <v>2102.0100000000002</v>
      </c>
      <c r="Q194" s="50">
        <f t="shared" si="18"/>
        <v>5.3988725605020154</v>
      </c>
      <c r="R194" s="50">
        <f>SUBTOTAL(9,R188:R193)</f>
        <v>1067.31</v>
      </c>
      <c r="S194" s="50">
        <f t="shared" si="19"/>
        <v>2.7413145858247132</v>
      </c>
      <c r="T194" s="50">
        <f>SUBTOTAL(9,T188:T193)</f>
        <v>1034.7</v>
      </c>
      <c r="U194" s="50">
        <f t="shared" si="20"/>
        <v>2.6575579746773017</v>
      </c>
      <c r="V194" s="93">
        <f t="shared" si="14"/>
        <v>1.2177309927703028</v>
      </c>
    </row>
    <row r="195" spans="1:22" hidden="1" outlineLevel="2">
      <c r="A195">
        <v>44</v>
      </c>
      <c r="B195" s="2" t="s">
        <v>23</v>
      </c>
      <c r="C195" t="s">
        <v>126</v>
      </c>
      <c r="D195" s="18" t="s">
        <v>68</v>
      </c>
      <c r="E195" s="18">
        <v>232.54</v>
      </c>
      <c r="F195" s="18">
        <v>2.64</v>
      </c>
      <c r="G195" s="47">
        <f t="shared" si="15"/>
        <v>1.1352885525070955</v>
      </c>
      <c r="H195" s="47">
        <v>2.64</v>
      </c>
      <c r="I195" s="47">
        <f t="shared" si="16"/>
        <v>1.1352885525070955</v>
      </c>
      <c r="J195" s="18">
        <v>0</v>
      </c>
      <c r="K195" s="47">
        <f t="shared" si="17"/>
        <v>0</v>
      </c>
      <c r="L195" s="14">
        <v>44</v>
      </c>
      <c r="M195" s="14" t="s">
        <v>23</v>
      </c>
      <c r="N195" s="14" t="s">
        <v>68</v>
      </c>
      <c r="O195" s="14">
        <v>24</v>
      </c>
      <c r="P195" s="14">
        <v>1</v>
      </c>
      <c r="Q195" s="50">
        <f t="shared" si="18"/>
        <v>4.166666666666667</v>
      </c>
      <c r="R195" s="50">
        <v>1</v>
      </c>
      <c r="S195" s="50">
        <f t="shared" si="19"/>
        <v>4.166666666666667</v>
      </c>
      <c r="T195" s="50">
        <v>0</v>
      </c>
      <c r="U195" s="50">
        <f t="shared" si="20"/>
        <v>0</v>
      </c>
      <c r="V195" s="93">
        <f t="shared" si="14"/>
        <v>-3.0313781141595717</v>
      </c>
    </row>
    <row r="196" spans="1:22" hidden="1" outlineLevel="2">
      <c r="A196">
        <v>44</v>
      </c>
      <c r="B196" s="2" t="s">
        <v>23</v>
      </c>
      <c r="C196" t="s">
        <v>126</v>
      </c>
      <c r="D196" s="18" t="s">
        <v>69</v>
      </c>
      <c r="E196" s="18">
        <v>29216.28</v>
      </c>
      <c r="F196" s="18">
        <v>1696.93</v>
      </c>
      <c r="G196" s="47">
        <f t="shared" si="15"/>
        <v>5.8081658582132976</v>
      </c>
      <c r="H196" s="47">
        <v>741.91</v>
      </c>
      <c r="I196" s="47">
        <f t="shared" si="16"/>
        <v>2.5393718844425095</v>
      </c>
      <c r="J196" s="18">
        <v>955.02</v>
      </c>
      <c r="K196" s="47">
        <f t="shared" si="17"/>
        <v>3.2687939737707881</v>
      </c>
      <c r="L196" s="14">
        <v>44</v>
      </c>
      <c r="M196" s="14" t="s">
        <v>23</v>
      </c>
      <c r="N196" s="14" t="s">
        <v>69</v>
      </c>
      <c r="O196" s="14">
        <v>20843.580000000002</v>
      </c>
      <c r="P196" s="14">
        <v>1471.58</v>
      </c>
      <c r="Q196" s="50">
        <f t="shared" si="18"/>
        <v>7.0601115547329192</v>
      </c>
      <c r="R196" s="50">
        <v>474.66</v>
      </c>
      <c r="S196" s="50">
        <f t="shared" si="19"/>
        <v>2.2772479583641578</v>
      </c>
      <c r="T196" s="50">
        <v>996.92</v>
      </c>
      <c r="U196" s="50">
        <f t="shared" si="20"/>
        <v>4.7828635963687613</v>
      </c>
      <c r="V196" s="93">
        <f t="shared" si="14"/>
        <v>-1.2519456965196216</v>
      </c>
    </row>
    <row r="197" spans="1:22" hidden="1" outlineLevel="2">
      <c r="A197">
        <v>44</v>
      </c>
      <c r="B197" s="2" t="s">
        <v>23</v>
      </c>
      <c r="C197" t="s">
        <v>126</v>
      </c>
      <c r="D197" s="18" t="s">
        <v>70</v>
      </c>
      <c r="E197" s="18">
        <v>56479.53</v>
      </c>
      <c r="F197" s="18">
        <v>4391.91</v>
      </c>
      <c r="G197" s="47">
        <f t="shared" si="15"/>
        <v>7.7761093266888022</v>
      </c>
      <c r="H197" s="47">
        <v>1510.05</v>
      </c>
      <c r="I197" s="47">
        <f t="shared" si="16"/>
        <v>2.6736235234252126</v>
      </c>
      <c r="J197" s="18">
        <v>2881.86</v>
      </c>
      <c r="K197" s="47">
        <f t="shared" si="17"/>
        <v>5.1024858032635896</v>
      </c>
      <c r="L197" s="14">
        <v>44</v>
      </c>
      <c r="M197" s="14" t="s">
        <v>23</v>
      </c>
      <c r="N197" s="14" t="s">
        <v>70</v>
      </c>
      <c r="O197" s="14">
        <v>52509.35</v>
      </c>
      <c r="P197" s="14">
        <v>4442.37</v>
      </c>
      <c r="Q197" s="50">
        <f t="shared" si="18"/>
        <v>8.4601504303519288</v>
      </c>
      <c r="R197" s="50">
        <v>1460.94</v>
      </c>
      <c r="S197" s="50">
        <f t="shared" si="19"/>
        <v>2.7822473521382385</v>
      </c>
      <c r="T197" s="50">
        <v>2981.43</v>
      </c>
      <c r="U197" s="50">
        <f t="shared" si="20"/>
        <v>5.6779030782136894</v>
      </c>
      <c r="V197" s="93">
        <f t="shared" ref="V197:V260" si="21">G197-Q197</f>
        <v>-0.68404110366312665</v>
      </c>
    </row>
    <row r="198" spans="1:22" hidden="1" outlineLevel="2">
      <c r="A198">
        <v>44</v>
      </c>
      <c r="B198" s="2" t="s">
        <v>23</v>
      </c>
      <c r="C198" t="s">
        <v>126</v>
      </c>
      <c r="D198" s="18" t="s">
        <v>71</v>
      </c>
      <c r="E198" s="18">
        <v>34904.879999999997</v>
      </c>
      <c r="F198" s="18">
        <v>3163.12</v>
      </c>
      <c r="G198" s="47">
        <f t="shared" si="15"/>
        <v>9.0621139508286532</v>
      </c>
      <c r="H198" s="47">
        <v>1015.51</v>
      </c>
      <c r="I198" s="47">
        <f t="shared" si="16"/>
        <v>2.9093639628613537</v>
      </c>
      <c r="J198" s="18">
        <v>2147.6</v>
      </c>
      <c r="K198" s="47">
        <f t="shared" si="17"/>
        <v>6.1527213386781447</v>
      </c>
      <c r="L198" s="14">
        <v>44</v>
      </c>
      <c r="M198" s="14" t="s">
        <v>23</v>
      </c>
      <c r="N198" s="14" t="s">
        <v>71</v>
      </c>
      <c r="O198" s="14">
        <v>32542.2</v>
      </c>
      <c r="P198" s="14">
        <v>2457.37</v>
      </c>
      <c r="Q198" s="50">
        <f t="shared" si="18"/>
        <v>7.5513333456250651</v>
      </c>
      <c r="R198" s="50">
        <v>885.29</v>
      </c>
      <c r="S198" s="50">
        <f t="shared" si="19"/>
        <v>2.720436848154089</v>
      </c>
      <c r="T198" s="50">
        <v>1572.08</v>
      </c>
      <c r="U198" s="50">
        <f t="shared" si="20"/>
        <v>4.8308964974709756</v>
      </c>
      <c r="V198" s="93">
        <f t="shared" si="21"/>
        <v>1.5107806052035881</v>
      </c>
    </row>
    <row r="199" spans="1:22" hidden="1" outlineLevel="2">
      <c r="A199">
        <v>44</v>
      </c>
      <c r="B199" s="2" t="s">
        <v>23</v>
      </c>
      <c r="C199" t="s">
        <v>126</v>
      </c>
      <c r="D199" s="18" t="s">
        <v>72</v>
      </c>
      <c r="E199" s="18">
        <v>36252.269999999997</v>
      </c>
      <c r="F199" s="18">
        <v>3802.56</v>
      </c>
      <c r="G199" s="47">
        <f t="shared" si="15"/>
        <v>10.489163850980919</v>
      </c>
      <c r="H199" s="47">
        <v>985.82</v>
      </c>
      <c r="I199" s="47">
        <f t="shared" si="16"/>
        <v>2.7193331617578709</v>
      </c>
      <c r="J199" s="18">
        <v>2816.74</v>
      </c>
      <c r="K199" s="47">
        <f t="shared" si="17"/>
        <v>7.7698306892230482</v>
      </c>
      <c r="L199" s="14">
        <v>44</v>
      </c>
      <c r="M199" s="14" t="s">
        <v>23</v>
      </c>
      <c r="N199" s="14" t="s">
        <v>72</v>
      </c>
      <c r="O199" s="14">
        <v>34955.42</v>
      </c>
      <c r="P199" s="14">
        <v>3083.25</v>
      </c>
      <c r="Q199" s="50">
        <f t="shared" si="18"/>
        <v>8.8205205373015119</v>
      </c>
      <c r="R199" s="50">
        <v>1050.55</v>
      </c>
      <c r="S199" s="50">
        <f t="shared" si="19"/>
        <v>3.0053994487836224</v>
      </c>
      <c r="T199" s="50">
        <v>2032.7</v>
      </c>
      <c r="U199" s="50">
        <f t="shared" si="20"/>
        <v>5.8151210885178894</v>
      </c>
      <c r="V199" s="93">
        <f t="shared" si="21"/>
        <v>1.6686433136794072</v>
      </c>
    </row>
    <row r="200" spans="1:22" hidden="1" outlineLevel="2">
      <c r="A200">
        <v>44</v>
      </c>
      <c r="B200" s="2" t="s">
        <v>23</v>
      </c>
      <c r="C200" t="s">
        <v>126</v>
      </c>
      <c r="D200" s="18" t="s">
        <v>73</v>
      </c>
      <c r="E200" s="18">
        <v>15263.74</v>
      </c>
      <c r="F200" s="18">
        <v>1198.1199999999999</v>
      </c>
      <c r="G200" s="47">
        <f t="shared" si="15"/>
        <v>7.8494523622650796</v>
      </c>
      <c r="H200" s="47">
        <v>357.19</v>
      </c>
      <c r="I200" s="47">
        <f t="shared" si="16"/>
        <v>2.3401210974505595</v>
      </c>
      <c r="J200" s="18">
        <v>840.93</v>
      </c>
      <c r="K200" s="47">
        <f t="shared" si="17"/>
        <v>5.509331264814521</v>
      </c>
      <c r="L200" s="14">
        <v>44</v>
      </c>
      <c r="M200" s="14" t="s">
        <v>23</v>
      </c>
      <c r="N200" s="14" t="s">
        <v>73</v>
      </c>
      <c r="O200" s="14">
        <v>17642.849999999999</v>
      </c>
      <c r="P200" s="14">
        <v>1332.65</v>
      </c>
      <c r="Q200" s="50">
        <f t="shared" si="18"/>
        <v>7.5534848394675471</v>
      </c>
      <c r="R200" s="50">
        <v>498.74</v>
      </c>
      <c r="S200" s="50">
        <f t="shared" si="19"/>
        <v>2.8268675412419197</v>
      </c>
      <c r="T200" s="50">
        <v>833.91</v>
      </c>
      <c r="U200" s="50">
        <f t="shared" si="20"/>
        <v>4.7266172982256274</v>
      </c>
      <c r="V200" s="93">
        <f t="shared" si="21"/>
        <v>0.29596752279753247</v>
      </c>
    </row>
    <row r="201" spans="1:22" hidden="1" outlineLevel="2">
      <c r="A201">
        <v>44</v>
      </c>
      <c r="B201" s="2" t="s">
        <v>23</v>
      </c>
      <c r="C201" t="s">
        <v>126</v>
      </c>
      <c r="D201" s="18" t="s">
        <v>74</v>
      </c>
      <c r="E201" s="18">
        <v>0</v>
      </c>
      <c r="F201" s="18">
        <v>0</v>
      </c>
      <c r="G201" s="47">
        <v>0</v>
      </c>
      <c r="H201" s="47">
        <v>0</v>
      </c>
      <c r="I201" s="47">
        <v>0</v>
      </c>
      <c r="J201" s="18">
        <v>0</v>
      </c>
      <c r="K201" s="47">
        <v>0</v>
      </c>
      <c r="L201" s="14">
        <v>44</v>
      </c>
      <c r="M201" s="14" t="s">
        <v>23</v>
      </c>
      <c r="N201" s="14" t="s">
        <v>75</v>
      </c>
      <c r="O201" s="14">
        <v>136</v>
      </c>
      <c r="P201" s="14">
        <v>29.5</v>
      </c>
      <c r="Q201" s="50">
        <f t="shared" si="18"/>
        <v>21.691176470588236</v>
      </c>
      <c r="R201" s="50">
        <v>29.5</v>
      </c>
      <c r="S201" s="50">
        <f t="shared" si="19"/>
        <v>21.691176470588236</v>
      </c>
      <c r="T201" s="50">
        <v>0</v>
      </c>
      <c r="U201" s="50">
        <f t="shared" si="20"/>
        <v>0</v>
      </c>
      <c r="V201" s="93"/>
    </row>
    <row r="202" spans="1:22" outlineLevel="1" collapsed="1">
      <c r="A202" s="1" t="s">
        <v>102</v>
      </c>
      <c r="B202" s="2" t="s">
        <v>23</v>
      </c>
      <c r="C202" t="s">
        <v>126</v>
      </c>
      <c r="D202" s="18"/>
      <c r="E202" s="18">
        <f>SUBTOTAL(9,E195:E201)</f>
        <v>172349.24</v>
      </c>
      <c r="F202" s="18">
        <f>SUBTOTAL(9,F195:F201)</f>
        <v>14255.279999999999</v>
      </c>
      <c r="G202" s="47">
        <f t="shared" ref="G202:G265" si="22">F202*100/E202</f>
        <v>8.2711591881693245</v>
      </c>
      <c r="H202" s="47">
        <f>SUBTOTAL(9,H195:H201)</f>
        <v>4613.119999999999</v>
      </c>
      <c r="I202" s="47">
        <f t="shared" ref="I202:I265" si="23">H202*100/E202</f>
        <v>2.6766117448501654</v>
      </c>
      <c r="J202" s="18">
        <f>SUBTOTAL(9,J195:J201)</f>
        <v>9642.15</v>
      </c>
      <c r="K202" s="47">
        <f t="shared" ref="K202:K265" si="24">J202*100/E202</f>
        <v>5.5945416411467788</v>
      </c>
      <c r="L202" s="14"/>
      <c r="M202" s="14"/>
      <c r="N202" s="14"/>
      <c r="O202" s="14">
        <f>SUBTOTAL(9,O195:O201)</f>
        <v>158653.4</v>
      </c>
      <c r="P202" s="14">
        <f>SUBTOTAL(9,P195:P201)</f>
        <v>12817.72</v>
      </c>
      <c r="Q202" s="50">
        <f t="shared" ref="Q202:Q265" si="25">P202*100/O202</f>
        <v>8.0790704769012205</v>
      </c>
      <c r="R202" s="50">
        <f>SUBTOTAL(9,R195:R201)</f>
        <v>4400.68</v>
      </c>
      <c r="S202" s="50">
        <f t="shared" ref="S202:S265" si="26">R202*100/O202</f>
        <v>2.7737697395706618</v>
      </c>
      <c r="T202" s="50">
        <f>SUBTOTAL(9,T195:T201)</f>
        <v>8417.0400000000009</v>
      </c>
      <c r="U202" s="50">
        <f t="shared" ref="U202:U265" si="27">T202*100/O202</f>
        <v>5.3053007373305592</v>
      </c>
      <c r="V202" s="93">
        <f t="shared" si="21"/>
        <v>0.19208871126810401</v>
      </c>
    </row>
    <row r="203" spans="1:22" hidden="1" outlineLevel="2">
      <c r="A203">
        <v>26</v>
      </c>
      <c r="B203" s="2" t="s">
        <v>14</v>
      </c>
      <c r="C203" t="s">
        <v>126</v>
      </c>
      <c r="D203" s="18" t="s">
        <v>68</v>
      </c>
      <c r="E203" s="18">
        <v>34</v>
      </c>
      <c r="F203" s="18">
        <v>3</v>
      </c>
      <c r="G203" s="47">
        <f t="shared" si="22"/>
        <v>8.8235294117647065</v>
      </c>
      <c r="H203" s="47">
        <v>0</v>
      </c>
      <c r="I203" s="47">
        <f t="shared" si="23"/>
        <v>0</v>
      </c>
      <c r="J203" s="18">
        <v>3</v>
      </c>
      <c r="K203" s="47">
        <f t="shared" si="24"/>
        <v>8.8235294117647065</v>
      </c>
      <c r="L203" s="14">
        <v>26</v>
      </c>
      <c r="M203" s="14" t="s">
        <v>14</v>
      </c>
      <c r="N203" s="14" t="s">
        <v>68</v>
      </c>
      <c r="O203" s="14">
        <v>0</v>
      </c>
      <c r="P203" s="14">
        <v>0</v>
      </c>
      <c r="Q203" s="50">
        <v>0</v>
      </c>
      <c r="R203" s="50">
        <v>0</v>
      </c>
      <c r="S203" s="50">
        <v>0</v>
      </c>
      <c r="T203" s="50">
        <v>0</v>
      </c>
      <c r="U203" s="50">
        <v>0</v>
      </c>
      <c r="V203" s="93"/>
    </row>
    <row r="204" spans="1:22" hidden="1" outlineLevel="2">
      <c r="A204">
        <v>26</v>
      </c>
      <c r="B204" s="2" t="s">
        <v>14</v>
      </c>
      <c r="C204" t="s">
        <v>126</v>
      </c>
      <c r="D204" s="18" t="s">
        <v>69</v>
      </c>
      <c r="E204" s="18">
        <v>4101.2</v>
      </c>
      <c r="F204" s="18">
        <v>117.28</v>
      </c>
      <c r="G204" s="47">
        <f t="shared" si="22"/>
        <v>2.8596508339022728</v>
      </c>
      <c r="H204" s="47">
        <v>108.28</v>
      </c>
      <c r="I204" s="47">
        <f t="shared" si="23"/>
        <v>2.6402028674534286</v>
      </c>
      <c r="J204" s="18">
        <v>9</v>
      </c>
      <c r="K204" s="47">
        <f t="shared" si="24"/>
        <v>0.21944796644884426</v>
      </c>
      <c r="L204" s="14">
        <v>26</v>
      </c>
      <c r="M204" s="14" t="s">
        <v>14</v>
      </c>
      <c r="N204" s="14" t="s">
        <v>69</v>
      </c>
      <c r="O204" s="14">
        <v>2119</v>
      </c>
      <c r="P204" s="14">
        <v>145.4</v>
      </c>
      <c r="Q204" s="50">
        <f t="shared" si="25"/>
        <v>6.8617272298253891</v>
      </c>
      <c r="R204" s="50">
        <v>44</v>
      </c>
      <c r="S204" s="50">
        <f t="shared" si="26"/>
        <v>2.0764511562057573</v>
      </c>
      <c r="T204" s="50">
        <v>101.4</v>
      </c>
      <c r="U204" s="50">
        <f t="shared" si="27"/>
        <v>4.7852760736196318</v>
      </c>
      <c r="V204" s="93">
        <f t="shared" si="21"/>
        <v>-4.0020763959231163</v>
      </c>
    </row>
    <row r="205" spans="1:22" hidden="1" outlineLevel="2">
      <c r="A205">
        <v>26</v>
      </c>
      <c r="B205" s="2" t="s">
        <v>14</v>
      </c>
      <c r="C205" t="s">
        <v>126</v>
      </c>
      <c r="D205" s="18" t="s">
        <v>70</v>
      </c>
      <c r="E205" s="18">
        <v>14114.86</v>
      </c>
      <c r="F205" s="18">
        <v>774.14</v>
      </c>
      <c r="G205" s="47">
        <f t="shared" si="22"/>
        <v>5.4845744130653795</v>
      </c>
      <c r="H205" s="47">
        <v>425.3</v>
      </c>
      <c r="I205" s="47">
        <f t="shared" si="23"/>
        <v>3.0131365100326888</v>
      </c>
      <c r="J205" s="18">
        <v>348.84</v>
      </c>
      <c r="K205" s="47">
        <f t="shared" si="24"/>
        <v>2.4714379030326903</v>
      </c>
      <c r="L205" s="14">
        <v>26</v>
      </c>
      <c r="M205" s="14" t="s">
        <v>14</v>
      </c>
      <c r="N205" s="14" t="s">
        <v>70</v>
      </c>
      <c r="O205" s="14">
        <v>13627.9</v>
      </c>
      <c r="P205" s="14">
        <v>1113.8499999999999</v>
      </c>
      <c r="Q205" s="50">
        <f t="shared" si="25"/>
        <v>8.1733062320680361</v>
      </c>
      <c r="R205" s="50">
        <v>387.82</v>
      </c>
      <c r="S205" s="50">
        <f t="shared" si="26"/>
        <v>2.8457796138803486</v>
      </c>
      <c r="T205" s="50">
        <v>726.03</v>
      </c>
      <c r="U205" s="50">
        <f t="shared" si="27"/>
        <v>5.3275266181876884</v>
      </c>
      <c r="V205" s="93">
        <f t="shared" si="21"/>
        <v>-2.6887318190026566</v>
      </c>
    </row>
    <row r="206" spans="1:22" hidden="1" outlineLevel="2">
      <c r="A206">
        <v>26</v>
      </c>
      <c r="B206" s="2" t="s">
        <v>14</v>
      </c>
      <c r="C206" t="s">
        <v>126</v>
      </c>
      <c r="D206" s="18" t="s">
        <v>71</v>
      </c>
      <c r="E206" s="18">
        <v>17982.98</v>
      </c>
      <c r="F206" s="18">
        <v>1036.9000000000001</v>
      </c>
      <c r="G206" s="47">
        <f t="shared" si="22"/>
        <v>5.7660076361092552</v>
      </c>
      <c r="H206" s="47">
        <v>555.79999999999995</v>
      </c>
      <c r="I206" s="47">
        <f t="shared" si="23"/>
        <v>3.0907002065286173</v>
      </c>
      <c r="J206" s="18">
        <v>481.1</v>
      </c>
      <c r="K206" s="47">
        <f t="shared" si="24"/>
        <v>2.6753074295806369</v>
      </c>
      <c r="L206" s="14">
        <v>26</v>
      </c>
      <c r="M206" s="14" t="s">
        <v>14</v>
      </c>
      <c r="N206" s="14" t="s">
        <v>71</v>
      </c>
      <c r="O206" s="14">
        <v>18487.349999999999</v>
      </c>
      <c r="P206" s="14">
        <v>1144.51</v>
      </c>
      <c r="Q206" s="50">
        <f t="shared" si="25"/>
        <v>6.1907736911996585</v>
      </c>
      <c r="R206" s="50">
        <v>596.41999999999996</v>
      </c>
      <c r="S206" s="50">
        <f t="shared" si="26"/>
        <v>3.2260978452833964</v>
      </c>
      <c r="T206" s="50">
        <v>548.09</v>
      </c>
      <c r="U206" s="50">
        <f t="shared" si="27"/>
        <v>2.9646758459162621</v>
      </c>
      <c r="V206" s="93">
        <f t="shared" si="21"/>
        <v>-0.42476605509040333</v>
      </c>
    </row>
    <row r="207" spans="1:22" hidden="1" outlineLevel="2">
      <c r="A207">
        <v>26</v>
      </c>
      <c r="B207" s="2" t="s">
        <v>14</v>
      </c>
      <c r="C207" t="s">
        <v>126</v>
      </c>
      <c r="D207" s="18" t="s">
        <v>72</v>
      </c>
      <c r="E207" s="18">
        <v>14518.27</v>
      </c>
      <c r="F207" s="18">
        <v>1099.0899999999999</v>
      </c>
      <c r="G207" s="47">
        <f t="shared" si="22"/>
        <v>7.5703923401341884</v>
      </c>
      <c r="H207" s="47">
        <v>337.3</v>
      </c>
      <c r="I207" s="47">
        <f t="shared" si="23"/>
        <v>2.3232795643007051</v>
      </c>
      <c r="J207" s="18">
        <v>761.79</v>
      </c>
      <c r="K207" s="47">
        <f t="shared" si="24"/>
        <v>5.2471127758334841</v>
      </c>
      <c r="L207" s="14">
        <v>26</v>
      </c>
      <c r="M207" s="14" t="s">
        <v>14</v>
      </c>
      <c r="N207" s="14" t="s">
        <v>72</v>
      </c>
      <c r="O207" s="14">
        <v>14122.28</v>
      </c>
      <c r="P207" s="14">
        <v>1361.72</v>
      </c>
      <c r="Q207" s="50">
        <f t="shared" si="25"/>
        <v>9.642352368031224</v>
      </c>
      <c r="R207" s="50">
        <v>373.5</v>
      </c>
      <c r="S207" s="50">
        <f t="shared" si="26"/>
        <v>2.644757078885279</v>
      </c>
      <c r="T207" s="50">
        <v>988.22</v>
      </c>
      <c r="U207" s="50">
        <f t="shared" si="27"/>
        <v>6.997595289145945</v>
      </c>
      <c r="V207" s="93">
        <f t="shared" si="21"/>
        <v>-2.0719600278970356</v>
      </c>
    </row>
    <row r="208" spans="1:22" hidden="1" outlineLevel="2">
      <c r="A208">
        <v>26</v>
      </c>
      <c r="B208" s="2" t="s">
        <v>14</v>
      </c>
      <c r="C208" t="s">
        <v>126</v>
      </c>
      <c r="D208" s="18" t="s">
        <v>73</v>
      </c>
      <c r="E208" s="18">
        <v>11286.8</v>
      </c>
      <c r="F208" s="18">
        <v>957.26</v>
      </c>
      <c r="G208" s="47">
        <f t="shared" si="22"/>
        <v>8.48123471666017</v>
      </c>
      <c r="H208" s="47">
        <v>261.45999999999998</v>
      </c>
      <c r="I208" s="47">
        <f t="shared" si="23"/>
        <v>2.3165113229613352</v>
      </c>
      <c r="J208" s="18">
        <v>695.8</v>
      </c>
      <c r="K208" s="47">
        <f t="shared" si="24"/>
        <v>6.1647233936988348</v>
      </c>
      <c r="L208" s="14">
        <v>26</v>
      </c>
      <c r="M208" s="14" t="s">
        <v>14</v>
      </c>
      <c r="N208" s="14" t="s">
        <v>73</v>
      </c>
      <c r="O208" s="14">
        <v>12459.76</v>
      </c>
      <c r="P208" s="14">
        <v>560.35</v>
      </c>
      <c r="Q208" s="50">
        <f t="shared" si="25"/>
        <v>4.4972776361663467</v>
      </c>
      <c r="R208" s="50">
        <v>278.39999999999998</v>
      </c>
      <c r="S208" s="50">
        <f t="shared" si="26"/>
        <v>2.234392957809781</v>
      </c>
      <c r="T208" s="50">
        <v>281.95</v>
      </c>
      <c r="U208" s="50">
        <f t="shared" si="27"/>
        <v>2.2628846783565653</v>
      </c>
      <c r="V208" s="93">
        <f t="shared" si="21"/>
        <v>3.9839570804938234</v>
      </c>
    </row>
    <row r="209" spans="1:22" outlineLevel="1" collapsed="1">
      <c r="A209" s="1" t="s">
        <v>103</v>
      </c>
      <c r="B209" s="2" t="s">
        <v>14</v>
      </c>
      <c r="C209" t="s">
        <v>126</v>
      </c>
      <c r="D209" s="18"/>
      <c r="E209" s="18">
        <f>SUBTOTAL(9,E203:E208)</f>
        <v>62038.11</v>
      </c>
      <c r="F209" s="18">
        <f>SUBTOTAL(9,F203:F208)</f>
        <v>3987.67</v>
      </c>
      <c r="G209" s="47">
        <f t="shared" si="22"/>
        <v>6.4277747984263218</v>
      </c>
      <c r="H209" s="47">
        <f>SUBTOTAL(9,H203:H208)</f>
        <v>1688.14</v>
      </c>
      <c r="I209" s="47">
        <f t="shared" si="23"/>
        <v>2.7211338320912741</v>
      </c>
      <c r="J209" s="18">
        <f>SUBTOTAL(9,J203:J208)</f>
        <v>2299.5299999999997</v>
      </c>
      <c r="K209" s="47">
        <f t="shared" si="24"/>
        <v>3.7066409663350472</v>
      </c>
      <c r="L209" s="14"/>
      <c r="M209" s="14"/>
      <c r="N209" s="14"/>
      <c r="O209" s="14">
        <f>SUBTOTAL(9,O203:O208)</f>
        <v>60816.29</v>
      </c>
      <c r="P209" s="14">
        <f>SUBTOTAL(9,P203:P208)</f>
        <v>4325.8300000000008</v>
      </c>
      <c r="Q209" s="50">
        <f t="shared" si="25"/>
        <v>7.1129462188502464</v>
      </c>
      <c r="R209" s="50">
        <f>SUBTOTAL(9,R203:R208)</f>
        <v>1680.1399999999999</v>
      </c>
      <c r="S209" s="50">
        <f t="shared" si="26"/>
        <v>2.7626479681677392</v>
      </c>
      <c r="T209" s="50">
        <f>SUBTOTAL(9,T203:T208)</f>
        <v>2645.6899999999996</v>
      </c>
      <c r="U209" s="50">
        <f t="shared" si="27"/>
        <v>4.3502982506825054</v>
      </c>
      <c r="V209" s="93">
        <f t="shared" si="21"/>
        <v>-0.68517142042392454</v>
      </c>
    </row>
    <row r="210" spans="1:22" hidden="1" outlineLevel="2">
      <c r="A210">
        <v>46</v>
      </c>
      <c r="B210" s="2" t="s">
        <v>25</v>
      </c>
      <c r="C210" t="s">
        <v>126</v>
      </c>
      <c r="D210" s="18" t="s">
        <v>69</v>
      </c>
      <c r="E210" s="18">
        <v>239</v>
      </c>
      <c r="F210" s="18">
        <v>15</v>
      </c>
      <c r="G210" s="47">
        <f t="shared" si="22"/>
        <v>6.2761506276150625</v>
      </c>
      <c r="H210" s="47">
        <v>15</v>
      </c>
      <c r="I210" s="47">
        <f t="shared" si="23"/>
        <v>6.2761506276150625</v>
      </c>
      <c r="J210" s="18">
        <v>0</v>
      </c>
      <c r="K210" s="47">
        <f t="shared" si="24"/>
        <v>0</v>
      </c>
      <c r="L210" s="14">
        <v>46</v>
      </c>
      <c r="M210" s="14" t="s">
        <v>25</v>
      </c>
      <c r="N210" s="14" t="s">
        <v>69</v>
      </c>
      <c r="O210" s="14">
        <v>202</v>
      </c>
      <c r="P210" s="14">
        <v>13.47</v>
      </c>
      <c r="Q210" s="50">
        <f t="shared" si="25"/>
        <v>6.6683168316831685</v>
      </c>
      <c r="R210" s="50">
        <v>13.47</v>
      </c>
      <c r="S210" s="50">
        <f t="shared" si="26"/>
        <v>6.6683168316831685</v>
      </c>
      <c r="T210" s="50">
        <v>0</v>
      </c>
      <c r="U210" s="50">
        <f t="shared" si="27"/>
        <v>0</v>
      </c>
      <c r="V210" s="93">
        <f t="shared" si="21"/>
        <v>-0.39216620406810598</v>
      </c>
    </row>
    <row r="211" spans="1:22" hidden="1" outlineLevel="2">
      <c r="A211">
        <v>46</v>
      </c>
      <c r="B211" s="2" t="s">
        <v>25</v>
      </c>
      <c r="C211" t="s">
        <v>126</v>
      </c>
      <c r="D211" s="18" t="s">
        <v>70</v>
      </c>
      <c r="E211" s="18">
        <v>446</v>
      </c>
      <c r="F211" s="18">
        <v>16</v>
      </c>
      <c r="G211" s="47">
        <f t="shared" si="22"/>
        <v>3.5874439461883409</v>
      </c>
      <c r="H211" s="47">
        <v>14</v>
      </c>
      <c r="I211" s="47">
        <f t="shared" si="23"/>
        <v>3.1390134529147984</v>
      </c>
      <c r="J211" s="18">
        <v>2</v>
      </c>
      <c r="K211" s="47">
        <f t="shared" si="24"/>
        <v>0.44843049327354262</v>
      </c>
      <c r="L211" s="14">
        <v>46</v>
      </c>
      <c r="M211" s="14" t="s">
        <v>25</v>
      </c>
      <c r="N211" s="14" t="s">
        <v>70</v>
      </c>
      <c r="O211" s="14">
        <v>242</v>
      </c>
      <c r="P211" s="14">
        <v>0</v>
      </c>
      <c r="Q211" s="50">
        <f t="shared" si="25"/>
        <v>0</v>
      </c>
      <c r="R211" s="50">
        <v>0</v>
      </c>
      <c r="S211" s="50">
        <f t="shared" si="26"/>
        <v>0</v>
      </c>
      <c r="T211" s="50">
        <v>0</v>
      </c>
      <c r="U211" s="50">
        <f t="shared" si="27"/>
        <v>0</v>
      </c>
      <c r="V211" s="93">
        <f t="shared" si="21"/>
        <v>3.5874439461883409</v>
      </c>
    </row>
    <row r="212" spans="1:22" hidden="1" outlineLevel="2">
      <c r="A212">
        <v>46</v>
      </c>
      <c r="B212" s="2" t="s">
        <v>25</v>
      </c>
      <c r="C212" t="s">
        <v>126</v>
      </c>
      <c r="D212" s="18" t="s">
        <v>71</v>
      </c>
      <c r="E212" s="18">
        <v>473</v>
      </c>
      <c r="F212" s="18">
        <v>155</v>
      </c>
      <c r="G212" s="47">
        <f t="shared" si="22"/>
        <v>32.76955602536998</v>
      </c>
      <c r="H212" s="47">
        <v>26</v>
      </c>
      <c r="I212" s="47">
        <f t="shared" si="23"/>
        <v>5.4968287526427062</v>
      </c>
      <c r="J212" s="18">
        <v>129</v>
      </c>
      <c r="K212" s="47">
        <f t="shared" si="24"/>
        <v>27.272727272727273</v>
      </c>
      <c r="L212" s="14">
        <v>46</v>
      </c>
      <c r="M212" s="14" t="s">
        <v>25</v>
      </c>
      <c r="N212" s="14" t="s">
        <v>71</v>
      </c>
      <c r="O212" s="14">
        <v>240</v>
      </c>
      <c r="P212" s="14">
        <v>7</v>
      </c>
      <c r="Q212" s="50">
        <f t="shared" si="25"/>
        <v>2.9166666666666665</v>
      </c>
      <c r="R212" s="50">
        <v>7</v>
      </c>
      <c r="S212" s="50">
        <f t="shared" si="26"/>
        <v>2.9166666666666665</v>
      </c>
      <c r="T212" s="50">
        <v>0</v>
      </c>
      <c r="U212" s="50">
        <f t="shared" si="27"/>
        <v>0</v>
      </c>
      <c r="V212" s="93">
        <f t="shared" si="21"/>
        <v>29.852889358703312</v>
      </c>
    </row>
    <row r="213" spans="1:22" hidden="1" outlineLevel="2">
      <c r="A213">
        <v>46</v>
      </c>
      <c r="B213" s="2" t="s">
        <v>25</v>
      </c>
      <c r="C213" t="s">
        <v>126</v>
      </c>
      <c r="D213" s="18" t="s">
        <v>72</v>
      </c>
      <c r="E213" s="18">
        <v>229</v>
      </c>
      <c r="F213" s="18">
        <v>10</v>
      </c>
      <c r="G213" s="47">
        <f t="shared" si="22"/>
        <v>4.3668122270742362</v>
      </c>
      <c r="H213" s="47">
        <v>3</v>
      </c>
      <c r="I213" s="47">
        <f t="shared" si="23"/>
        <v>1.3100436681222707</v>
      </c>
      <c r="J213" s="18">
        <v>7</v>
      </c>
      <c r="K213" s="47">
        <f t="shared" si="24"/>
        <v>3.0567685589519651</v>
      </c>
      <c r="L213" s="14">
        <v>46</v>
      </c>
      <c r="M213" s="14" t="s">
        <v>25</v>
      </c>
      <c r="N213" s="14" t="s">
        <v>72</v>
      </c>
      <c r="O213" s="14">
        <v>27</v>
      </c>
      <c r="P213" s="14">
        <v>0</v>
      </c>
      <c r="Q213" s="50">
        <f t="shared" si="25"/>
        <v>0</v>
      </c>
      <c r="R213" s="50">
        <v>0</v>
      </c>
      <c r="S213" s="50">
        <f t="shared" si="26"/>
        <v>0</v>
      </c>
      <c r="T213" s="50">
        <v>0</v>
      </c>
      <c r="U213" s="50">
        <f t="shared" si="27"/>
        <v>0</v>
      </c>
      <c r="V213" s="93">
        <f t="shared" si="21"/>
        <v>4.3668122270742362</v>
      </c>
    </row>
    <row r="214" spans="1:22" hidden="1" outlineLevel="2">
      <c r="A214">
        <v>46</v>
      </c>
      <c r="B214" s="2" t="s">
        <v>25</v>
      </c>
      <c r="C214" t="s">
        <v>126</v>
      </c>
      <c r="D214" s="18" t="s">
        <v>73</v>
      </c>
      <c r="E214" s="18">
        <v>514</v>
      </c>
      <c r="F214" s="18">
        <v>2</v>
      </c>
      <c r="G214" s="47">
        <f t="shared" si="22"/>
        <v>0.38910505836575876</v>
      </c>
      <c r="H214" s="47">
        <v>2</v>
      </c>
      <c r="I214" s="47">
        <f t="shared" si="23"/>
        <v>0.38910505836575876</v>
      </c>
      <c r="J214" s="18">
        <v>0</v>
      </c>
      <c r="K214" s="47">
        <f t="shared" si="24"/>
        <v>0</v>
      </c>
      <c r="L214" s="14">
        <v>46</v>
      </c>
      <c r="M214" s="14" t="s">
        <v>25</v>
      </c>
      <c r="N214" s="14" t="s">
        <v>73</v>
      </c>
      <c r="O214" s="14">
        <v>464</v>
      </c>
      <c r="P214" s="14">
        <v>51.6</v>
      </c>
      <c r="Q214" s="50">
        <f t="shared" si="25"/>
        <v>11.120689655172415</v>
      </c>
      <c r="R214" s="50">
        <v>16</v>
      </c>
      <c r="S214" s="50">
        <f t="shared" si="26"/>
        <v>3.4482758620689653</v>
      </c>
      <c r="T214" s="50">
        <v>35.6</v>
      </c>
      <c r="U214" s="50">
        <f t="shared" si="27"/>
        <v>7.6724137931034484</v>
      </c>
      <c r="V214" s="93">
        <f t="shared" si="21"/>
        <v>-10.731584596806655</v>
      </c>
    </row>
    <row r="215" spans="1:22" outlineLevel="1" collapsed="1">
      <c r="A215" s="1" t="s">
        <v>104</v>
      </c>
      <c r="B215" s="2" t="s">
        <v>25</v>
      </c>
      <c r="C215" t="s">
        <v>126</v>
      </c>
      <c r="D215" s="18"/>
      <c r="E215" s="18">
        <f>SUBTOTAL(9,E210:E214)</f>
        <v>1901</v>
      </c>
      <c r="F215" s="18">
        <f>SUBTOTAL(9,F210:F214)</f>
        <v>198</v>
      </c>
      <c r="G215" s="47">
        <f t="shared" si="22"/>
        <v>10.415570752235665</v>
      </c>
      <c r="H215" s="47">
        <f>SUBTOTAL(9,H210:H214)</f>
        <v>60</v>
      </c>
      <c r="I215" s="47">
        <f t="shared" si="23"/>
        <v>3.156233561283535</v>
      </c>
      <c r="J215" s="18">
        <f>SUBTOTAL(9,J210:J214)</f>
        <v>138</v>
      </c>
      <c r="K215" s="47">
        <f t="shared" si="24"/>
        <v>7.25933719095213</v>
      </c>
      <c r="L215" s="14"/>
      <c r="M215" s="14"/>
      <c r="N215" s="14"/>
      <c r="O215" s="14">
        <f>SUBTOTAL(9,O210:O214)</f>
        <v>1175</v>
      </c>
      <c r="P215" s="14">
        <f>SUBTOTAL(9,P210:P214)</f>
        <v>72.069999999999993</v>
      </c>
      <c r="Q215" s="50">
        <f t="shared" si="25"/>
        <v>6.1336170212765948</v>
      </c>
      <c r="R215" s="50">
        <f>SUBTOTAL(9,R210:R214)</f>
        <v>36.47</v>
      </c>
      <c r="S215" s="50">
        <f t="shared" si="26"/>
        <v>3.1038297872340426</v>
      </c>
      <c r="T215" s="50">
        <f>SUBTOTAL(9,T210:T214)</f>
        <v>35.6</v>
      </c>
      <c r="U215" s="50">
        <f t="shared" si="27"/>
        <v>3.0297872340425531</v>
      </c>
      <c r="V215" s="93">
        <f t="shared" si="21"/>
        <v>4.2819537309590698</v>
      </c>
    </row>
    <row r="216" spans="1:22" hidden="1" outlineLevel="2">
      <c r="A216">
        <v>25</v>
      </c>
      <c r="B216" s="2" t="s">
        <v>13</v>
      </c>
      <c r="C216" t="s">
        <v>126</v>
      </c>
      <c r="D216" s="18" t="s">
        <v>69</v>
      </c>
      <c r="E216" s="18">
        <v>328</v>
      </c>
      <c r="F216" s="18">
        <v>5</v>
      </c>
      <c r="G216" s="47">
        <f t="shared" si="22"/>
        <v>1.524390243902439</v>
      </c>
      <c r="H216" s="47">
        <v>5</v>
      </c>
      <c r="I216" s="47">
        <f t="shared" si="23"/>
        <v>1.524390243902439</v>
      </c>
      <c r="J216" s="18">
        <v>0</v>
      </c>
      <c r="K216" s="47">
        <f t="shared" si="24"/>
        <v>0</v>
      </c>
      <c r="L216" s="14">
        <v>25</v>
      </c>
      <c r="M216" s="14" t="s">
        <v>13</v>
      </c>
      <c r="N216" s="14" t="s">
        <v>69</v>
      </c>
      <c r="O216" s="14">
        <v>314</v>
      </c>
      <c r="P216" s="14">
        <v>1</v>
      </c>
      <c r="Q216" s="50">
        <f t="shared" si="25"/>
        <v>0.31847133757961782</v>
      </c>
      <c r="R216" s="50">
        <v>1</v>
      </c>
      <c r="S216" s="50">
        <f t="shared" si="26"/>
        <v>0.31847133757961782</v>
      </c>
      <c r="T216" s="50">
        <v>0</v>
      </c>
      <c r="U216" s="50">
        <f t="shared" si="27"/>
        <v>0</v>
      </c>
      <c r="V216" s="93">
        <f t="shared" si="21"/>
        <v>1.2059189063228213</v>
      </c>
    </row>
    <row r="217" spans="1:22" hidden="1" outlineLevel="2">
      <c r="A217">
        <v>25</v>
      </c>
      <c r="B217" s="2" t="s">
        <v>13</v>
      </c>
      <c r="C217" t="s">
        <v>126</v>
      </c>
      <c r="D217" s="18" t="s">
        <v>70</v>
      </c>
      <c r="E217" s="18">
        <v>2749.4</v>
      </c>
      <c r="F217" s="18">
        <v>169.5</v>
      </c>
      <c r="G217" s="47">
        <f t="shared" si="22"/>
        <v>6.1649814504982903</v>
      </c>
      <c r="H217" s="47">
        <v>54.3</v>
      </c>
      <c r="I217" s="47">
        <f t="shared" si="23"/>
        <v>1.9749763584782134</v>
      </c>
      <c r="J217" s="18">
        <v>115.2</v>
      </c>
      <c r="K217" s="47">
        <f t="shared" si="24"/>
        <v>4.1900050920200771</v>
      </c>
      <c r="L217" s="14">
        <v>25</v>
      </c>
      <c r="M217" s="14" t="s">
        <v>13</v>
      </c>
      <c r="N217" s="14" t="s">
        <v>70</v>
      </c>
      <c r="O217" s="14">
        <v>1886.9</v>
      </c>
      <c r="P217" s="14">
        <v>180.9</v>
      </c>
      <c r="Q217" s="50">
        <f t="shared" si="25"/>
        <v>9.5871535322486618</v>
      </c>
      <c r="R217" s="50">
        <v>38.299999999999997</v>
      </c>
      <c r="S217" s="50">
        <f t="shared" si="26"/>
        <v>2.029784302294769</v>
      </c>
      <c r="T217" s="50">
        <v>142.6</v>
      </c>
      <c r="U217" s="50">
        <f t="shared" si="27"/>
        <v>7.5573692299538919</v>
      </c>
      <c r="V217" s="93">
        <f t="shared" si="21"/>
        <v>-3.4221720817503716</v>
      </c>
    </row>
    <row r="218" spans="1:22" hidden="1" outlineLevel="2">
      <c r="A218">
        <v>25</v>
      </c>
      <c r="B218" s="2" t="s">
        <v>13</v>
      </c>
      <c r="C218" t="s">
        <v>126</v>
      </c>
      <c r="D218" s="18" t="s">
        <v>71</v>
      </c>
      <c r="E218" s="18">
        <v>2752.6</v>
      </c>
      <c r="F218" s="18">
        <v>246.1</v>
      </c>
      <c r="G218" s="47">
        <f t="shared" si="22"/>
        <v>8.94063794230909</v>
      </c>
      <c r="H218" s="47">
        <v>101.5</v>
      </c>
      <c r="I218" s="47">
        <f t="shared" si="23"/>
        <v>3.687422800261571</v>
      </c>
      <c r="J218" s="18">
        <v>144.6</v>
      </c>
      <c r="K218" s="47">
        <f t="shared" si="24"/>
        <v>5.2532151420475186</v>
      </c>
      <c r="L218" s="14">
        <v>25</v>
      </c>
      <c r="M218" s="14" t="s">
        <v>13</v>
      </c>
      <c r="N218" s="14" t="s">
        <v>71</v>
      </c>
      <c r="O218" s="14">
        <v>2810.8</v>
      </c>
      <c r="P218" s="14">
        <v>214.26</v>
      </c>
      <c r="Q218" s="50">
        <f t="shared" si="25"/>
        <v>7.6227408566956019</v>
      </c>
      <c r="R218" s="50">
        <v>83.96</v>
      </c>
      <c r="S218" s="50">
        <f t="shared" si="26"/>
        <v>2.9870499501921159</v>
      </c>
      <c r="T218" s="50">
        <v>130.30000000000001</v>
      </c>
      <c r="U218" s="50">
        <f t="shared" si="27"/>
        <v>4.6356909065034868</v>
      </c>
      <c r="V218" s="93">
        <f t="shared" si="21"/>
        <v>1.3178970856134882</v>
      </c>
    </row>
    <row r="219" spans="1:22" hidden="1" outlineLevel="2">
      <c r="A219">
        <v>25</v>
      </c>
      <c r="B219" s="2" t="s">
        <v>13</v>
      </c>
      <c r="C219" t="s">
        <v>126</v>
      </c>
      <c r="D219" s="18" t="s">
        <v>72</v>
      </c>
      <c r="E219" s="18">
        <v>596</v>
      </c>
      <c r="F219" s="18">
        <v>22</v>
      </c>
      <c r="G219" s="47">
        <f t="shared" si="22"/>
        <v>3.6912751677852347</v>
      </c>
      <c r="H219" s="47">
        <v>9</v>
      </c>
      <c r="I219" s="47">
        <f t="shared" si="23"/>
        <v>1.5100671140939597</v>
      </c>
      <c r="J219" s="18">
        <v>13</v>
      </c>
      <c r="K219" s="47">
        <f t="shared" si="24"/>
        <v>2.1812080536912752</v>
      </c>
      <c r="L219" s="14">
        <v>25</v>
      </c>
      <c r="M219" s="14" t="s">
        <v>13</v>
      </c>
      <c r="N219" s="14" t="s">
        <v>72</v>
      </c>
      <c r="O219" s="14">
        <v>699</v>
      </c>
      <c r="P219" s="14">
        <v>44.5</v>
      </c>
      <c r="Q219" s="50">
        <f t="shared" si="25"/>
        <v>6.3662374821173104</v>
      </c>
      <c r="R219" s="50">
        <v>2</v>
      </c>
      <c r="S219" s="50">
        <f t="shared" si="26"/>
        <v>0.28612303290414881</v>
      </c>
      <c r="T219" s="50">
        <v>42.5</v>
      </c>
      <c r="U219" s="50">
        <f t="shared" si="27"/>
        <v>6.0801144492131618</v>
      </c>
      <c r="V219" s="93">
        <f t="shared" si="21"/>
        <v>-2.6749623143320758</v>
      </c>
    </row>
    <row r="220" spans="1:22" hidden="1" outlineLevel="2">
      <c r="A220">
        <v>25</v>
      </c>
      <c r="B220" s="2" t="s">
        <v>13</v>
      </c>
      <c r="C220" t="s">
        <v>126</v>
      </c>
      <c r="D220" s="18" t="s">
        <v>73</v>
      </c>
      <c r="E220" s="18">
        <v>403</v>
      </c>
      <c r="F220" s="18">
        <v>71</v>
      </c>
      <c r="G220" s="47">
        <f t="shared" si="22"/>
        <v>17.617866004962778</v>
      </c>
      <c r="H220" s="47">
        <v>2</v>
      </c>
      <c r="I220" s="47">
        <f t="shared" si="23"/>
        <v>0.49627791563275436</v>
      </c>
      <c r="J220" s="18">
        <v>69</v>
      </c>
      <c r="K220" s="47">
        <f t="shared" si="24"/>
        <v>17.121588089330025</v>
      </c>
      <c r="L220" s="14">
        <v>25</v>
      </c>
      <c r="M220" s="14" t="s">
        <v>13</v>
      </c>
      <c r="N220" s="14" t="s">
        <v>73</v>
      </c>
      <c r="O220" s="14">
        <v>708</v>
      </c>
      <c r="P220" s="14">
        <v>187</v>
      </c>
      <c r="Q220" s="50">
        <f t="shared" si="25"/>
        <v>26.412429378531073</v>
      </c>
      <c r="R220" s="50">
        <v>16</v>
      </c>
      <c r="S220" s="50">
        <f t="shared" si="26"/>
        <v>2.2598870056497176</v>
      </c>
      <c r="T220" s="50">
        <v>171</v>
      </c>
      <c r="U220" s="50">
        <f t="shared" si="27"/>
        <v>24.152542372881356</v>
      </c>
      <c r="V220" s="93">
        <f t="shared" si="21"/>
        <v>-8.7945633735682947</v>
      </c>
    </row>
    <row r="221" spans="1:22" outlineLevel="1" collapsed="1">
      <c r="A221" s="1" t="s">
        <v>105</v>
      </c>
      <c r="B221" s="2" t="s">
        <v>13</v>
      </c>
      <c r="C221" t="s">
        <v>126</v>
      </c>
      <c r="D221" s="18"/>
      <c r="E221" s="18">
        <f>SUBTOTAL(9,E216:E220)</f>
        <v>6829</v>
      </c>
      <c r="F221" s="18">
        <f>SUBTOTAL(9,F216:F220)</f>
        <v>513.6</v>
      </c>
      <c r="G221" s="47">
        <f t="shared" si="22"/>
        <v>7.5208668911992973</v>
      </c>
      <c r="H221" s="47">
        <f>SUBTOTAL(9,H216:H220)</f>
        <v>171.8</v>
      </c>
      <c r="I221" s="47">
        <f t="shared" si="23"/>
        <v>2.5157416898521014</v>
      </c>
      <c r="J221" s="18">
        <f>SUBTOTAL(9,J216:J220)</f>
        <v>341.8</v>
      </c>
      <c r="K221" s="47">
        <f t="shared" si="24"/>
        <v>5.0051252013471954</v>
      </c>
      <c r="L221" s="14"/>
      <c r="M221" s="14"/>
      <c r="N221" s="14"/>
      <c r="O221" s="14">
        <f>SUBTOTAL(9,O216:O220)</f>
        <v>6418.7000000000007</v>
      </c>
      <c r="P221" s="14">
        <f>SUBTOTAL(9,P216:P220)</f>
        <v>627.66</v>
      </c>
      <c r="Q221" s="50">
        <f t="shared" si="25"/>
        <v>9.7786156075217718</v>
      </c>
      <c r="R221" s="50">
        <f>SUBTOTAL(9,R216:R220)</f>
        <v>141.26</v>
      </c>
      <c r="S221" s="50">
        <f t="shared" si="26"/>
        <v>2.2007571626653371</v>
      </c>
      <c r="T221" s="50">
        <f>SUBTOTAL(9,T216:T220)</f>
        <v>486.4</v>
      </c>
      <c r="U221" s="50">
        <f t="shared" si="27"/>
        <v>7.5778584448564343</v>
      </c>
      <c r="V221" s="93">
        <f t="shared" si="21"/>
        <v>-2.2577487163224745</v>
      </c>
    </row>
    <row r="222" spans="1:22" hidden="1" outlineLevel="2">
      <c r="A222">
        <v>27</v>
      </c>
      <c r="B222" s="2" t="s">
        <v>15</v>
      </c>
      <c r="C222" t="s">
        <v>126</v>
      </c>
      <c r="D222" s="18" t="s">
        <v>70</v>
      </c>
      <c r="E222" s="18">
        <v>2631.64</v>
      </c>
      <c r="F222" s="18">
        <v>58.8</v>
      </c>
      <c r="G222" s="47">
        <f t="shared" si="22"/>
        <v>2.2343481631226156</v>
      </c>
      <c r="H222" s="47">
        <v>32.200000000000003</v>
      </c>
      <c r="I222" s="47">
        <f t="shared" si="23"/>
        <v>1.2235716131385754</v>
      </c>
      <c r="J222" s="18">
        <v>26.6</v>
      </c>
      <c r="K222" s="47">
        <f t="shared" si="24"/>
        <v>1.0107765499840404</v>
      </c>
      <c r="L222" s="14">
        <v>27</v>
      </c>
      <c r="M222" s="14" t="s">
        <v>15</v>
      </c>
      <c r="N222" s="14" t="s">
        <v>70</v>
      </c>
      <c r="O222" s="14">
        <v>2613.52</v>
      </c>
      <c r="P222" s="14">
        <v>161</v>
      </c>
      <c r="Q222" s="50">
        <f t="shared" si="25"/>
        <v>6.1602742661238485</v>
      </c>
      <c r="R222" s="50">
        <v>16</v>
      </c>
      <c r="S222" s="50">
        <f t="shared" si="26"/>
        <v>0.61220116930423341</v>
      </c>
      <c r="T222" s="50">
        <v>145</v>
      </c>
      <c r="U222" s="50">
        <f t="shared" si="27"/>
        <v>5.548073096819615</v>
      </c>
      <c r="V222" s="93">
        <f t="shared" si="21"/>
        <v>-3.9259261030012329</v>
      </c>
    </row>
    <row r="223" spans="1:22" hidden="1" outlineLevel="2">
      <c r="A223">
        <v>27</v>
      </c>
      <c r="B223" s="2" t="s">
        <v>15</v>
      </c>
      <c r="C223" t="s">
        <v>126</v>
      </c>
      <c r="D223" s="18" t="s">
        <v>71</v>
      </c>
      <c r="E223" s="18">
        <v>2364.02</v>
      </c>
      <c r="F223" s="18">
        <v>36.9</v>
      </c>
      <c r="G223" s="47">
        <f t="shared" si="22"/>
        <v>1.5609004999957699</v>
      </c>
      <c r="H223" s="47">
        <v>23</v>
      </c>
      <c r="I223" s="47">
        <f t="shared" si="23"/>
        <v>0.97291901083747179</v>
      </c>
      <c r="J223" s="18">
        <v>13.9</v>
      </c>
      <c r="K223" s="47">
        <f t="shared" si="24"/>
        <v>0.58798148915829818</v>
      </c>
      <c r="L223" s="14">
        <v>27</v>
      </c>
      <c r="M223" s="14" t="s">
        <v>15</v>
      </c>
      <c r="N223" s="14" t="s">
        <v>71</v>
      </c>
      <c r="O223" s="14">
        <v>2676.4</v>
      </c>
      <c r="P223" s="14">
        <v>165.7</v>
      </c>
      <c r="Q223" s="50">
        <f t="shared" si="25"/>
        <v>6.1911522941264385</v>
      </c>
      <c r="R223" s="50">
        <v>80.099999999999994</v>
      </c>
      <c r="S223" s="50">
        <f t="shared" si="26"/>
        <v>2.9928261844268418</v>
      </c>
      <c r="T223" s="50">
        <v>85.6</v>
      </c>
      <c r="U223" s="50">
        <f t="shared" si="27"/>
        <v>3.1983261096995963</v>
      </c>
      <c r="V223" s="93">
        <f t="shared" si="21"/>
        <v>-4.6302517941306682</v>
      </c>
    </row>
    <row r="224" spans="1:22" hidden="1" outlineLevel="2">
      <c r="A224">
        <v>27</v>
      </c>
      <c r="B224" s="2" t="s">
        <v>15</v>
      </c>
      <c r="C224" t="s">
        <v>126</v>
      </c>
      <c r="D224" s="18" t="s">
        <v>72</v>
      </c>
      <c r="E224" s="18">
        <v>3970</v>
      </c>
      <c r="F224" s="18">
        <v>180.4</v>
      </c>
      <c r="G224" s="47">
        <f t="shared" si="22"/>
        <v>4.5440806045340052</v>
      </c>
      <c r="H224" s="47">
        <v>81.5</v>
      </c>
      <c r="I224" s="47">
        <f t="shared" si="23"/>
        <v>2.0528967254408061</v>
      </c>
      <c r="J224" s="18">
        <v>98.9</v>
      </c>
      <c r="K224" s="47">
        <f t="shared" si="24"/>
        <v>2.491183879093199</v>
      </c>
      <c r="L224" s="14">
        <v>27</v>
      </c>
      <c r="M224" s="14" t="s">
        <v>15</v>
      </c>
      <c r="N224" s="14" t="s">
        <v>72</v>
      </c>
      <c r="O224" s="14">
        <v>4098</v>
      </c>
      <c r="P224" s="14">
        <v>290.39999999999998</v>
      </c>
      <c r="Q224" s="50">
        <f t="shared" si="25"/>
        <v>7.0863836017569541</v>
      </c>
      <c r="R224" s="50">
        <v>93</v>
      </c>
      <c r="S224" s="50">
        <f t="shared" si="26"/>
        <v>2.2693997071742311</v>
      </c>
      <c r="T224" s="50">
        <v>197.4</v>
      </c>
      <c r="U224" s="50">
        <f t="shared" si="27"/>
        <v>4.816983894582723</v>
      </c>
      <c r="V224" s="93">
        <f t="shared" si="21"/>
        <v>-2.5423029972229489</v>
      </c>
    </row>
    <row r="225" spans="1:22" hidden="1" outlineLevel="2">
      <c r="A225">
        <v>27</v>
      </c>
      <c r="B225" s="2" t="s">
        <v>15</v>
      </c>
      <c r="C225" t="s">
        <v>126</v>
      </c>
      <c r="D225" s="18" t="s">
        <v>73</v>
      </c>
      <c r="E225" s="18">
        <v>1562.4</v>
      </c>
      <c r="F225" s="18">
        <v>40.200000000000003</v>
      </c>
      <c r="G225" s="47">
        <f t="shared" si="22"/>
        <v>2.5729646697388633</v>
      </c>
      <c r="H225" s="47">
        <v>28.2</v>
      </c>
      <c r="I225" s="47">
        <f t="shared" si="23"/>
        <v>1.8049155145929339</v>
      </c>
      <c r="J225" s="18">
        <v>12</v>
      </c>
      <c r="K225" s="47">
        <f t="shared" si="24"/>
        <v>0.76804915514592931</v>
      </c>
      <c r="L225" s="14">
        <v>27</v>
      </c>
      <c r="M225" s="14" t="s">
        <v>15</v>
      </c>
      <c r="N225" s="14" t="s">
        <v>73</v>
      </c>
      <c r="O225" s="14">
        <v>1742.4</v>
      </c>
      <c r="P225" s="14">
        <v>15.8</v>
      </c>
      <c r="Q225" s="50">
        <f t="shared" si="25"/>
        <v>0.90679522497704312</v>
      </c>
      <c r="R225" s="50">
        <v>15.8</v>
      </c>
      <c r="S225" s="50">
        <f t="shared" si="26"/>
        <v>0.90679522497704312</v>
      </c>
      <c r="T225" s="50">
        <v>0</v>
      </c>
      <c r="U225" s="50">
        <f t="shared" si="27"/>
        <v>0</v>
      </c>
      <c r="V225" s="93">
        <f t="shared" si="21"/>
        <v>1.6661694447618203</v>
      </c>
    </row>
    <row r="226" spans="1:22" outlineLevel="1" collapsed="1">
      <c r="A226" s="1" t="s">
        <v>106</v>
      </c>
      <c r="B226" s="2" t="s">
        <v>15</v>
      </c>
      <c r="C226" t="s">
        <v>126</v>
      </c>
      <c r="D226" s="18"/>
      <c r="E226" s="18">
        <f>SUBTOTAL(9,E222:E225)</f>
        <v>10528.06</v>
      </c>
      <c r="F226" s="18">
        <f>SUBTOTAL(9,F222:F225)</f>
        <v>316.3</v>
      </c>
      <c r="G226" s="47">
        <f t="shared" si="22"/>
        <v>3.0043521788439658</v>
      </c>
      <c r="H226" s="47">
        <f>SUBTOTAL(9,H222:H225)</f>
        <v>164.89999999999998</v>
      </c>
      <c r="I226" s="47">
        <f t="shared" si="23"/>
        <v>1.5662904656698382</v>
      </c>
      <c r="J226" s="18">
        <f>SUBTOTAL(9,J222:J225)</f>
        <v>151.4</v>
      </c>
      <c r="K226" s="47">
        <f t="shared" si="24"/>
        <v>1.4380617131741271</v>
      </c>
      <c r="L226" s="14"/>
      <c r="M226" s="14"/>
      <c r="N226" s="14"/>
      <c r="O226" s="14">
        <f>SUBTOTAL(9,O222:O225)</f>
        <v>11130.32</v>
      </c>
      <c r="P226" s="14">
        <f>SUBTOTAL(9,P222:P225)</f>
        <v>632.89999999999986</v>
      </c>
      <c r="Q226" s="50">
        <f t="shared" si="25"/>
        <v>5.6862695771550129</v>
      </c>
      <c r="R226" s="50">
        <f>SUBTOTAL(9,R222:R225)</f>
        <v>204.9</v>
      </c>
      <c r="S226" s="50">
        <f t="shared" si="26"/>
        <v>1.8409174219609141</v>
      </c>
      <c r="T226" s="50">
        <f>SUBTOTAL(9,T222:T225)</f>
        <v>428</v>
      </c>
      <c r="U226" s="50">
        <f t="shared" si="27"/>
        <v>3.8453521551941003</v>
      </c>
      <c r="V226" s="93">
        <f t="shared" si="21"/>
        <v>-2.6819173983110471</v>
      </c>
    </row>
    <row r="227" spans="1:22" hidden="1" outlineLevel="2">
      <c r="A227">
        <v>90</v>
      </c>
      <c r="B227" s="2" t="s">
        <v>58</v>
      </c>
      <c r="C227" t="s">
        <v>126</v>
      </c>
      <c r="D227" s="18" t="s">
        <v>69</v>
      </c>
      <c r="E227" s="18">
        <v>0</v>
      </c>
      <c r="F227" s="18">
        <v>0</v>
      </c>
      <c r="G227" s="47">
        <v>0</v>
      </c>
      <c r="H227" s="47">
        <v>0</v>
      </c>
      <c r="I227" s="47">
        <v>0</v>
      </c>
      <c r="J227" s="18">
        <v>0</v>
      </c>
      <c r="K227" s="47">
        <v>0</v>
      </c>
      <c r="L227" s="14">
        <v>90</v>
      </c>
      <c r="M227" s="14" t="s">
        <v>58</v>
      </c>
      <c r="N227" s="14" t="s">
        <v>69</v>
      </c>
      <c r="O227" s="14">
        <v>356</v>
      </c>
      <c r="P227" s="14">
        <v>2</v>
      </c>
      <c r="Q227" s="50">
        <f t="shared" si="25"/>
        <v>0.5617977528089888</v>
      </c>
      <c r="R227" s="50">
        <v>2</v>
      </c>
      <c r="S227" s="50">
        <f t="shared" si="26"/>
        <v>0.5617977528089888</v>
      </c>
      <c r="T227" s="50">
        <v>0</v>
      </c>
      <c r="U227" s="50">
        <f t="shared" si="27"/>
        <v>0</v>
      </c>
      <c r="V227" s="93">
        <f t="shared" si="21"/>
        <v>-0.5617977528089888</v>
      </c>
    </row>
    <row r="228" spans="1:22" hidden="1" outlineLevel="2">
      <c r="A228">
        <v>90</v>
      </c>
      <c r="B228" s="2" t="s">
        <v>58</v>
      </c>
      <c r="C228" t="s">
        <v>126</v>
      </c>
      <c r="D228" s="18" t="s">
        <v>70</v>
      </c>
      <c r="E228" s="18">
        <v>0</v>
      </c>
      <c r="F228" s="18">
        <v>0</v>
      </c>
      <c r="G228" s="47">
        <v>0</v>
      </c>
      <c r="H228" s="47">
        <v>0</v>
      </c>
      <c r="I228" s="47">
        <v>0</v>
      </c>
      <c r="J228" s="18">
        <v>0</v>
      </c>
      <c r="K228" s="47">
        <v>0</v>
      </c>
      <c r="L228" s="14">
        <v>90</v>
      </c>
      <c r="M228" s="14" t="s">
        <v>58</v>
      </c>
      <c r="N228" s="14" t="s">
        <v>70</v>
      </c>
      <c r="O228" s="14">
        <v>990.2</v>
      </c>
      <c r="P228" s="14">
        <v>10.62</v>
      </c>
      <c r="Q228" s="50">
        <f t="shared" si="25"/>
        <v>1.0725106039184003</v>
      </c>
      <c r="R228" s="50">
        <v>10.62</v>
      </c>
      <c r="S228" s="50">
        <f t="shared" si="26"/>
        <v>1.0725106039184003</v>
      </c>
      <c r="T228" s="50">
        <v>0</v>
      </c>
      <c r="U228" s="50">
        <f t="shared" si="27"/>
        <v>0</v>
      </c>
      <c r="V228" s="93">
        <f t="shared" si="21"/>
        <v>-1.0725106039184003</v>
      </c>
    </row>
    <row r="229" spans="1:22" hidden="1" outlineLevel="2">
      <c r="A229">
        <v>90</v>
      </c>
      <c r="B229" s="2" t="s">
        <v>58</v>
      </c>
      <c r="C229" t="s">
        <v>126</v>
      </c>
      <c r="D229" s="18" t="s">
        <v>71</v>
      </c>
      <c r="E229" s="18">
        <v>0</v>
      </c>
      <c r="F229" s="18">
        <v>0</v>
      </c>
      <c r="G229" s="47">
        <v>0</v>
      </c>
      <c r="H229" s="47">
        <v>0</v>
      </c>
      <c r="I229" s="47">
        <v>0</v>
      </c>
      <c r="J229" s="18">
        <v>0</v>
      </c>
      <c r="K229" s="47">
        <v>0</v>
      </c>
      <c r="L229" s="14">
        <v>90</v>
      </c>
      <c r="M229" s="14" t="s">
        <v>58</v>
      </c>
      <c r="N229" s="14" t="s">
        <v>71</v>
      </c>
      <c r="O229" s="14">
        <v>682</v>
      </c>
      <c r="P229" s="14">
        <v>1</v>
      </c>
      <c r="Q229" s="50">
        <f t="shared" si="25"/>
        <v>0.1466275659824047</v>
      </c>
      <c r="R229" s="50">
        <v>1</v>
      </c>
      <c r="S229" s="50">
        <f t="shared" si="26"/>
        <v>0.1466275659824047</v>
      </c>
      <c r="T229" s="50">
        <v>0</v>
      </c>
      <c r="U229" s="50">
        <f t="shared" si="27"/>
        <v>0</v>
      </c>
      <c r="V229" s="93">
        <f t="shared" si="21"/>
        <v>-0.1466275659824047</v>
      </c>
    </row>
    <row r="230" spans="1:22" hidden="1" outlineLevel="2">
      <c r="A230">
        <v>90</v>
      </c>
      <c r="B230" s="2" t="s">
        <v>58</v>
      </c>
      <c r="C230" t="s">
        <v>126</v>
      </c>
      <c r="D230" s="18" t="s">
        <v>72</v>
      </c>
      <c r="E230" s="18">
        <v>0</v>
      </c>
      <c r="F230" s="18">
        <v>0</v>
      </c>
      <c r="G230" s="47">
        <v>0</v>
      </c>
      <c r="H230" s="47">
        <v>0</v>
      </c>
      <c r="I230" s="47">
        <v>0</v>
      </c>
      <c r="J230" s="18">
        <v>0</v>
      </c>
      <c r="K230" s="47">
        <v>0</v>
      </c>
      <c r="L230" s="14">
        <v>90</v>
      </c>
      <c r="M230" s="14" t="s">
        <v>58</v>
      </c>
      <c r="N230" s="14" t="s">
        <v>72</v>
      </c>
      <c r="O230" s="14">
        <v>1030</v>
      </c>
      <c r="P230" s="14">
        <v>33.43</v>
      </c>
      <c r="Q230" s="50">
        <f t="shared" si="25"/>
        <v>3.2456310679611651</v>
      </c>
      <c r="R230" s="50">
        <v>9.43</v>
      </c>
      <c r="S230" s="50">
        <f t="shared" si="26"/>
        <v>0.91553398058252422</v>
      </c>
      <c r="T230" s="50">
        <v>24</v>
      </c>
      <c r="U230" s="50">
        <f t="shared" si="27"/>
        <v>2.3300970873786406</v>
      </c>
      <c r="V230" s="93">
        <f t="shared" si="21"/>
        <v>-3.2456310679611651</v>
      </c>
    </row>
    <row r="231" spans="1:22" hidden="1" outlineLevel="2">
      <c r="A231">
        <v>90</v>
      </c>
      <c r="B231" s="2" t="s">
        <v>58</v>
      </c>
      <c r="C231" t="s">
        <v>126</v>
      </c>
      <c r="D231" s="18" t="s">
        <v>73</v>
      </c>
      <c r="E231" s="18">
        <v>0</v>
      </c>
      <c r="F231" s="18">
        <v>0</v>
      </c>
      <c r="G231" s="47">
        <v>0</v>
      </c>
      <c r="H231" s="47">
        <v>0</v>
      </c>
      <c r="I231" s="47">
        <v>0</v>
      </c>
      <c r="J231" s="18">
        <v>0</v>
      </c>
      <c r="K231" s="47">
        <v>0</v>
      </c>
      <c r="L231" s="14">
        <v>90</v>
      </c>
      <c r="M231" s="14" t="s">
        <v>58</v>
      </c>
      <c r="N231" s="14" t="s">
        <v>73</v>
      </c>
      <c r="O231" s="14">
        <v>509</v>
      </c>
      <c r="P231" s="14">
        <v>30.34</v>
      </c>
      <c r="Q231" s="50">
        <f t="shared" si="25"/>
        <v>5.9607072691552059</v>
      </c>
      <c r="R231" s="50">
        <v>8.34</v>
      </c>
      <c r="S231" s="50">
        <f t="shared" si="26"/>
        <v>1.6385068762278978</v>
      </c>
      <c r="T231" s="50">
        <v>22</v>
      </c>
      <c r="U231" s="50">
        <f t="shared" si="27"/>
        <v>4.3222003929273081</v>
      </c>
      <c r="V231" s="93">
        <f t="shared" si="21"/>
        <v>-5.9607072691552059</v>
      </c>
    </row>
    <row r="232" spans="1:22" outlineLevel="1" collapsed="1">
      <c r="A232" s="1" t="s">
        <v>107</v>
      </c>
      <c r="B232" s="2" t="s">
        <v>58</v>
      </c>
      <c r="C232" t="s">
        <v>126</v>
      </c>
      <c r="D232" s="18"/>
      <c r="E232" s="18">
        <f>SUBTOTAL(9,E227:E231)</f>
        <v>0</v>
      </c>
      <c r="F232" s="18">
        <f>SUBTOTAL(9,F227:F231)</f>
        <v>0</v>
      </c>
      <c r="G232" s="47">
        <v>0</v>
      </c>
      <c r="H232" s="47">
        <f>SUBTOTAL(9,H227:H231)</f>
        <v>0</v>
      </c>
      <c r="I232" s="47">
        <f t="shared" ref="I232:K232" si="28">SUBTOTAL(9,I227:I231)</f>
        <v>0</v>
      </c>
      <c r="J232" s="18">
        <f t="shared" si="28"/>
        <v>0</v>
      </c>
      <c r="K232" s="47">
        <f t="shared" si="28"/>
        <v>0</v>
      </c>
      <c r="L232" s="14"/>
      <c r="M232" s="14"/>
      <c r="N232" s="14"/>
      <c r="O232" s="14">
        <f>SUBTOTAL(9,O227:O231)</f>
        <v>3567.2</v>
      </c>
      <c r="P232" s="14">
        <f>SUBTOTAL(9,P227:P231)</f>
        <v>77.39</v>
      </c>
      <c r="Q232" s="50">
        <f t="shared" si="25"/>
        <v>2.1694886745907156</v>
      </c>
      <c r="R232" s="50">
        <f>SUBTOTAL(9,R227:R231)</f>
        <v>31.389999999999997</v>
      </c>
      <c r="S232" s="50">
        <f t="shared" si="26"/>
        <v>0.87996187485983401</v>
      </c>
      <c r="T232" s="50">
        <f>SUBTOTAL(9,T227:T231)</f>
        <v>46</v>
      </c>
      <c r="U232" s="50">
        <f t="shared" si="27"/>
        <v>1.2895267997308815</v>
      </c>
      <c r="V232" s="93">
        <f t="shared" si="21"/>
        <v>-2.1694886745907156</v>
      </c>
    </row>
    <row r="233" spans="1:22" hidden="1" outlineLevel="2">
      <c r="A233" t="s">
        <v>56</v>
      </c>
      <c r="B233" s="2" t="s">
        <v>57</v>
      </c>
      <c r="C233" t="s">
        <v>128</v>
      </c>
      <c r="D233" s="18" t="s">
        <v>69</v>
      </c>
      <c r="E233" s="18">
        <v>746</v>
      </c>
      <c r="F233" s="18">
        <v>89</v>
      </c>
      <c r="G233" s="47">
        <f t="shared" si="22"/>
        <v>11.930294906166219</v>
      </c>
      <c r="H233" s="47">
        <v>19</v>
      </c>
      <c r="I233" s="47">
        <f t="shared" si="23"/>
        <v>2.5469168900804289</v>
      </c>
      <c r="J233" s="18">
        <v>70</v>
      </c>
      <c r="K233" s="47">
        <f t="shared" si="24"/>
        <v>9.3833780160857909</v>
      </c>
      <c r="L233" s="14" t="s">
        <v>56</v>
      </c>
      <c r="M233" s="14" t="s">
        <v>57</v>
      </c>
      <c r="N233" s="14" t="s">
        <v>69</v>
      </c>
      <c r="O233" s="14">
        <v>130</v>
      </c>
      <c r="P233" s="14">
        <v>2</v>
      </c>
      <c r="Q233" s="50">
        <f t="shared" si="25"/>
        <v>1.5384615384615385</v>
      </c>
      <c r="R233" s="50">
        <v>2</v>
      </c>
      <c r="S233" s="50">
        <f t="shared" si="26"/>
        <v>1.5384615384615385</v>
      </c>
      <c r="T233" s="50">
        <v>0</v>
      </c>
      <c r="U233" s="50">
        <f t="shared" si="27"/>
        <v>0</v>
      </c>
      <c r="V233" s="93">
        <f t="shared" si="21"/>
        <v>10.391833367704681</v>
      </c>
    </row>
    <row r="234" spans="1:22" hidden="1" outlineLevel="2">
      <c r="A234" t="s">
        <v>56</v>
      </c>
      <c r="B234" s="2" t="s">
        <v>57</v>
      </c>
      <c r="C234" t="s">
        <v>128</v>
      </c>
      <c r="D234" s="18" t="s">
        <v>70</v>
      </c>
      <c r="E234" s="18">
        <v>2299.81</v>
      </c>
      <c r="F234" s="18">
        <v>49.09</v>
      </c>
      <c r="G234" s="47">
        <f t="shared" si="22"/>
        <v>2.1345241563433501</v>
      </c>
      <c r="H234" s="47">
        <v>49.09</v>
      </c>
      <c r="I234" s="47">
        <f t="shared" si="23"/>
        <v>2.1345241563433501</v>
      </c>
      <c r="J234" s="18">
        <v>0</v>
      </c>
      <c r="K234" s="47">
        <f t="shared" si="24"/>
        <v>0</v>
      </c>
      <c r="L234" s="14" t="s">
        <v>56</v>
      </c>
      <c r="M234" s="14" t="s">
        <v>57</v>
      </c>
      <c r="N234" s="14" t="s">
        <v>70</v>
      </c>
      <c r="O234" s="14">
        <v>427</v>
      </c>
      <c r="P234" s="14">
        <v>1</v>
      </c>
      <c r="Q234" s="50">
        <f t="shared" si="25"/>
        <v>0.23419203747072601</v>
      </c>
      <c r="R234" s="50">
        <v>1</v>
      </c>
      <c r="S234" s="50">
        <f t="shared" si="26"/>
        <v>0.23419203747072601</v>
      </c>
      <c r="T234" s="50">
        <v>0</v>
      </c>
      <c r="U234" s="50">
        <f t="shared" si="27"/>
        <v>0</v>
      </c>
      <c r="V234" s="93">
        <f t="shared" si="21"/>
        <v>1.9003321188726241</v>
      </c>
    </row>
    <row r="235" spans="1:22" hidden="1" outlineLevel="2">
      <c r="A235" t="s">
        <v>56</v>
      </c>
      <c r="B235" s="2" t="s">
        <v>57</v>
      </c>
      <c r="C235" t="s">
        <v>128</v>
      </c>
      <c r="D235" s="18" t="s">
        <v>71</v>
      </c>
      <c r="E235" s="18">
        <v>4204</v>
      </c>
      <c r="F235" s="18">
        <v>153.18</v>
      </c>
      <c r="G235" s="47">
        <f t="shared" si="22"/>
        <v>3.6436726926736442</v>
      </c>
      <c r="H235" s="47">
        <v>90.38</v>
      </c>
      <c r="I235" s="47">
        <f t="shared" si="23"/>
        <v>2.1498572787821124</v>
      </c>
      <c r="J235" s="18">
        <v>62.8</v>
      </c>
      <c r="K235" s="47">
        <f t="shared" si="24"/>
        <v>1.4938154138915318</v>
      </c>
      <c r="L235" s="14" t="s">
        <v>56</v>
      </c>
      <c r="M235" s="14" t="s">
        <v>57</v>
      </c>
      <c r="N235" s="14" t="s">
        <v>71</v>
      </c>
      <c r="O235" s="14">
        <v>924</v>
      </c>
      <c r="P235" s="14">
        <v>5</v>
      </c>
      <c r="Q235" s="50">
        <f t="shared" si="25"/>
        <v>0.54112554112554112</v>
      </c>
      <c r="R235" s="50">
        <v>5</v>
      </c>
      <c r="S235" s="50">
        <f t="shared" si="26"/>
        <v>0.54112554112554112</v>
      </c>
      <c r="T235" s="50">
        <v>0</v>
      </c>
      <c r="U235" s="50">
        <f t="shared" si="27"/>
        <v>0</v>
      </c>
      <c r="V235" s="93">
        <f t="shared" si="21"/>
        <v>3.1025471515481033</v>
      </c>
    </row>
    <row r="236" spans="1:22" hidden="1" outlineLevel="2">
      <c r="A236" t="s">
        <v>56</v>
      </c>
      <c r="B236" s="2" t="s">
        <v>57</v>
      </c>
      <c r="C236" t="s">
        <v>128</v>
      </c>
      <c r="D236" s="18" t="s">
        <v>72</v>
      </c>
      <c r="E236" s="18">
        <v>3268.8</v>
      </c>
      <c r="F236" s="18">
        <v>141.54</v>
      </c>
      <c r="G236" s="47">
        <f t="shared" si="22"/>
        <v>4.3300293685756239</v>
      </c>
      <c r="H236" s="47">
        <v>49.54</v>
      </c>
      <c r="I236" s="47">
        <f t="shared" si="23"/>
        <v>1.5155408712677434</v>
      </c>
      <c r="J236" s="18">
        <v>92</v>
      </c>
      <c r="K236" s="47">
        <f t="shared" si="24"/>
        <v>2.8144884973078805</v>
      </c>
      <c r="L236" s="14" t="s">
        <v>56</v>
      </c>
      <c r="M236" s="14" t="s">
        <v>57</v>
      </c>
      <c r="N236" s="14" t="s">
        <v>72</v>
      </c>
      <c r="O236" s="14">
        <v>690.8</v>
      </c>
      <c r="P236" s="14">
        <v>55.6</v>
      </c>
      <c r="Q236" s="50">
        <f t="shared" si="25"/>
        <v>8.0486392588303417</v>
      </c>
      <c r="R236" s="50">
        <v>5</v>
      </c>
      <c r="S236" s="50">
        <f t="shared" si="26"/>
        <v>0.72379849449913147</v>
      </c>
      <c r="T236" s="50">
        <v>50.6</v>
      </c>
      <c r="U236" s="50">
        <f t="shared" si="27"/>
        <v>7.3248407643312108</v>
      </c>
      <c r="V236" s="93">
        <f t="shared" si="21"/>
        <v>-3.7186098902547178</v>
      </c>
    </row>
    <row r="237" spans="1:22" hidden="1" outlineLevel="2">
      <c r="A237" t="s">
        <v>56</v>
      </c>
      <c r="B237" s="2" t="s">
        <v>57</v>
      </c>
      <c r="C237" t="s">
        <v>128</v>
      </c>
      <c r="D237" s="18" t="s">
        <v>73</v>
      </c>
      <c r="E237" s="18">
        <v>1249</v>
      </c>
      <c r="F237" s="18">
        <v>57.23</v>
      </c>
      <c r="G237" s="47">
        <f t="shared" si="22"/>
        <v>4.5820656525220178</v>
      </c>
      <c r="H237" s="47">
        <v>28.73</v>
      </c>
      <c r="I237" s="47">
        <f t="shared" si="23"/>
        <v>2.3002401921537228</v>
      </c>
      <c r="J237" s="18">
        <v>28.5</v>
      </c>
      <c r="K237" s="47">
        <f t="shared" si="24"/>
        <v>2.2818254603682946</v>
      </c>
      <c r="L237" s="14" t="s">
        <v>56</v>
      </c>
      <c r="M237" s="14" t="s">
        <v>57</v>
      </c>
      <c r="N237" s="14" t="s">
        <v>73</v>
      </c>
      <c r="O237" s="14">
        <v>400</v>
      </c>
      <c r="P237" s="14">
        <v>37</v>
      </c>
      <c r="Q237" s="50">
        <f t="shared" si="25"/>
        <v>9.25</v>
      </c>
      <c r="R237" s="50">
        <v>16</v>
      </c>
      <c r="S237" s="50">
        <f t="shared" si="26"/>
        <v>4</v>
      </c>
      <c r="T237" s="50">
        <v>21</v>
      </c>
      <c r="U237" s="50">
        <f t="shared" si="27"/>
        <v>5.25</v>
      </c>
      <c r="V237" s="93">
        <f t="shared" si="21"/>
        <v>-4.6679343474779822</v>
      </c>
    </row>
    <row r="238" spans="1:22" outlineLevel="1" collapsed="1">
      <c r="A238" s="1" t="s">
        <v>108</v>
      </c>
      <c r="B238" s="2" t="s">
        <v>57</v>
      </c>
      <c r="C238" t="s">
        <v>128</v>
      </c>
      <c r="D238" s="18"/>
      <c r="E238" s="18">
        <f>SUBTOTAL(9,E233:E237)</f>
        <v>11767.61</v>
      </c>
      <c r="F238" s="18">
        <f>SUBTOTAL(9,F233:F237)</f>
        <v>490.03999999999996</v>
      </c>
      <c r="G238" s="47">
        <f t="shared" si="22"/>
        <v>4.1643120395730309</v>
      </c>
      <c r="H238" s="47">
        <f>SUBTOTAL(9,H233:H237)</f>
        <v>236.73999999999998</v>
      </c>
      <c r="I238" s="47">
        <f t="shared" si="23"/>
        <v>2.0117933888019737</v>
      </c>
      <c r="J238" s="18">
        <f>SUBTOTAL(9,J233:J237)</f>
        <v>253.3</v>
      </c>
      <c r="K238" s="47">
        <f t="shared" si="24"/>
        <v>2.1525186507710572</v>
      </c>
      <c r="L238" s="14"/>
      <c r="M238" s="14"/>
      <c r="N238" s="14"/>
      <c r="O238" s="14">
        <f>SUBTOTAL(9,O233:O237)</f>
        <v>2571.8000000000002</v>
      </c>
      <c r="P238" s="14">
        <f>SUBTOTAL(9,P233:P237)</f>
        <v>100.6</v>
      </c>
      <c r="Q238" s="50">
        <f t="shared" si="25"/>
        <v>3.9116572050703784</v>
      </c>
      <c r="R238" s="50">
        <f>SUBTOTAL(9,R233:R237)</f>
        <v>29</v>
      </c>
      <c r="S238" s="50">
        <f t="shared" si="26"/>
        <v>1.1276149000699898</v>
      </c>
      <c r="T238" s="50">
        <f>SUBTOTAL(9,T233:T237)</f>
        <v>71.599999999999994</v>
      </c>
      <c r="U238" s="50">
        <f t="shared" si="27"/>
        <v>2.7840423050003884</v>
      </c>
      <c r="V238" s="93">
        <f t="shared" si="21"/>
        <v>0.25265483450265247</v>
      </c>
    </row>
    <row r="239" spans="1:22" hidden="1" outlineLevel="2">
      <c r="A239">
        <v>94</v>
      </c>
      <c r="B239" s="2" t="s">
        <v>47</v>
      </c>
      <c r="C239" t="s">
        <v>126</v>
      </c>
      <c r="D239" s="18" t="s">
        <v>71</v>
      </c>
      <c r="E239" s="18">
        <v>0</v>
      </c>
      <c r="F239" s="18">
        <v>0</v>
      </c>
      <c r="G239" s="47">
        <v>0</v>
      </c>
      <c r="H239" s="47">
        <v>0</v>
      </c>
      <c r="I239" s="47">
        <v>0</v>
      </c>
      <c r="J239" s="18">
        <v>0</v>
      </c>
      <c r="K239" s="47">
        <v>0</v>
      </c>
      <c r="L239" s="14">
        <v>94</v>
      </c>
      <c r="M239" s="14" t="s">
        <v>47</v>
      </c>
      <c r="N239" s="14" t="s">
        <v>71</v>
      </c>
      <c r="O239" s="14">
        <v>498</v>
      </c>
      <c r="P239" s="14">
        <v>7</v>
      </c>
      <c r="Q239" s="50">
        <f t="shared" si="25"/>
        <v>1.4056224899598393</v>
      </c>
      <c r="R239" s="50">
        <v>7</v>
      </c>
      <c r="S239" s="50">
        <f t="shared" si="26"/>
        <v>1.4056224899598393</v>
      </c>
      <c r="T239" s="50">
        <v>0</v>
      </c>
      <c r="U239" s="50">
        <f t="shared" si="27"/>
        <v>0</v>
      </c>
      <c r="V239" s="93">
        <f t="shared" si="21"/>
        <v>-1.4056224899598393</v>
      </c>
    </row>
    <row r="240" spans="1:22" hidden="1" outlineLevel="2">
      <c r="A240">
        <v>94</v>
      </c>
      <c r="B240" s="2" t="s">
        <v>47</v>
      </c>
      <c r="C240" t="s">
        <v>126</v>
      </c>
      <c r="D240" s="18" t="s">
        <v>72</v>
      </c>
      <c r="E240" s="18">
        <v>0</v>
      </c>
      <c r="F240" s="18">
        <v>0</v>
      </c>
      <c r="G240" s="47">
        <v>0</v>
      </c>
      <c r="H240" s="47">
        <v>0</v>
      </c>
      <c r="I240" s="47">
        <v>0</v>
      </c>
      <c r="J240" s="18">
        <v>0</v>
      </c>
      <c r="K240" s="47">
        <v>0</v>
      </c>
      <c r="L240" s="14">
        <v>94</v>
      </c>
      <c r="M240" s="14" t="s">
        <v>47</v>
      </c>
      <c r="N240" s="14" t="s">
        <v>72</v>
      </c>
      <c r="O240" s="14">
        <v>168</v>
      </c>
      <c r="P240" s="14">
        <v>1</v>
      </c>
      <c r="Q240" s="50">
        <f t="shared" si="25"/>
        <v>0.59523809523809523</v>
      </c>
      <c r="R240" s="50">
        <v>1</v>
      </c>
      <c r="S240" s="50">
        <f t="shared" si="26"/>
        <v>0.59523809523809523</v>
      </c>
      <c r="T240" s="50">
        <v>0</v>
      </c>
      <c r="U240" s="50">
        <f t="shared" si="27"/>
        <v>0</v>
      </c>
      <c r="V240" s="93">
        <f t="shared" si="21"/>
        <v>-0.59523809523809523</v>
      </c>
    </row>
    <row r="241" spans="1:22" hidden="1" outlineLevel="2">
      <c r="A241">
        <v>94</v>
      </c>
      <c r="B241" s="2" t="s">
        <v>47</v>
      </c>
      <c r="C241" t="s">
        <v>126</v>
      </c>
      <c r="D241" s="18" t="s">
        <v>73</v>
      </c>
      <c r="E241" s="18">
        <v>0</v>
      </c>
      <c r="F241" s="18">
        <v>0</v>
      </c>
      <c r="G241" s="47">
        <v>0</v>
      </c>
      <c r="H241" s="47">
        <v>0</v>
      </c>
      <c r="I241" s="47">
        <v>0</v>
      </c>
      <c r="J241" s="18">
        <v>0</v>
      </c>
      <c r="K241" s="47">
        <v>0</v>
      </c>
      <c r="L241" s="14">
        <v>94</v>
      </c>
      <c r="M241" s="14" t="s">
        <v>47</v>
      </c>
      <c r="N241" s="14" t="s">
        <v>73</v>
      </c>
      <c r="O241" s="14">
        <v>355.82</v>
      </c>
      <c r="P241" s="14">
        <v>15</v>
      </c>
      <c r="Q241" s="50">
        <f t="shared" si="25"/>
        <v>4.2156146366140188</v>
      </c>
      <c r="R241" s="50">
        <v>0</v>
      </c>
      <c r="S241" s="50">
        <f t="shared" si="26"/>
        <v>0</v>
      </c>
      <c r="T241" s="50">
        <v>15</v>
      </c>
      <c r="U241" s="50">
        <f t="shared" si="27"/>
        <v>4.2156146366140188</v>
      </c>
      <c r="V241" s="93">
        <f t="shared" si="21"/>
        <v>-4.2156146366140188</v>
      </c>
    </row>
    <row r="242" spans="1:22" outlineLevel="1" collapsed="1">
      <c r="A242" s="1" t="s">
        <v>109</v>
      </c>
      <c r="B242" s="2" t="s">
        <v>47</v>
      </c>
      <c r="C242" t="s">
        <v>126</v>
      </c>
      <c r="D242" s="18"/>
      <c r="E242" s="18">
        <f>SUBTOTAL(9,E239:E241)</f>
        <v>0</v>
      </c>
      <c r="F242" s="18">
        <f>SUBTOTAL(9,F239:F241)</f>
        <v>0</v>
      </c>
      <c r="G242" s="47">
        <v>0</v>
      </c>
      <c r="H242" s="47">
        <f>SUBTOTAL(9,H239:H241)</f>
        <v>0</v>
      </c>
      <c r="I242" s="47">
        <v>0</v>
      </c>
      <c r="J242" s="18">
        <f>SUBTOTAL(9,J239:J241)</f>
        <v>0</v>
      </c>
      <c r="K242" s="47">
        <v>0</v>
      </c>
      <c r="L242" s="14"/>
      <c r="M242" s="14"/>
      <c r="N242" s="14"/>
      <c r="O242" s="14">
        <f>SUBTOTAL(9,O239:O241)</f>
        <v>1021.8199999999999</v>
      </c>
      <c r="P242" s="14">
        <f>SUBTOTAL(9,P239:P241)</f>
        <v>23</v>
      </c>
      <c r="Q242" s="50">
        <f t="shared" si="25"/>
        <v>2.2508856745806503</v>
      </c>
      <c r="R242" s="50">
        <f>SUBTOTAL(9,R239:R241)</f>
        <v>8</v>
      </c>
      <c r="S242" s="50">
        <f t="shared" si="26"/>
        <v>0.78291675637587843</v>
      </c>
      <c r="T242" s="50">
        <f>SUBTOTAL(9,T239:T241)</f>
        <v>15</v>
      </c>
      <c r="U242" s="50">
        <f t="shared" si="27"/>
        <v>1.4679689182047719</v>
      </c>
      <c r="V242" s="93">
        <f t="shared" si="21"/>
        <v>-2.2508856745806503</v>
      </c>
    </row>
    <row r="243" spans="1:22" hidden="1" outlineLevel="2">
      <c r="A243">
        <v>28</v>
      </c>
      <c r="B243" s="2" t="s">
        <v>16</v>
      </c>
      <c r="C243" t="s">
        <v>126</v>
      </c>
      <c r="D243" s="18" t="s">
        <v>68</v>
      </c>
      <c r="E243" s="18">
        <v>0</v>
      </c>
      <c r="F243" s="18">
        <v>0</v>
      </c>
      <c r="G243" s="47">
        <v>0</v>
      </c>
      <c r="H243" s="47">
        <v>0</v>
      </c>
      <c r="I243" s="47">
        <v>0</v>
      </c>
      <c r="J243" s="18">
        <v>0</v>
      </c>
      <c r="K243" s="47">
        <v>0</v>
      </c>
      <c r="L243" s="14">
        <v>28</v>
      </c>
      <c r="M243" s="14" t="s">
        <v>16</v>
      </c>
      <c r="N243" s="14" t="s">
        <v>68</v>
      </c>
      <c r="O243" s="14">
        <v>0</v>
      </c>
      <c r="P243" s="14">
        <v>0</v>
      </c>
      <c r="Q243" s="50">
        <v>0</v>
      </c>
      <c r="R243" s="50">
        <v>0</v>
      </c>
      <c r="S243" s="50">
        <v>0</v>
      </c>
      <c r="T243" s="50">
        <v>0</v>
      </c>
      <c r="U243" s="50">
        <v>0</v>
      </c>
      <c r="V243" s="93">
        <v>0</v>
      </c>
    </row>
    <row r="244" spans="1:22" hidden="1" outlineLevel="2">
      <c r="A244">
        <v>28</v>
      </c>
      <c r="B244" s="2" t="s">
        <v>16</v>
      </c>
      <c r="C244" t="s">
        <v>126</v>
      </c>
      <c r="D244" s="18" t="s">
        <v>69</v>
      </c>
      <c r="E244" s="18">
        <v>4872.09</v>
      </c>
      <c r="F244" s="18">
        <v>174.24</v>
      </c>
      <c r="G244" s="47">
        <f t="shared" si="22"/>
        <v>3.5762886153580906</v>
      </c>
      <c r="H244" s="47">
        <v>151.32</v>
      </c>
      <c r="I244" s="47">
        <f t="shared" si="23"/>
        <v>3.1058539558998293</v>
      </c>
      <c r="J244" s="18">
        <v>22.92</v>
      </c>
      <c r="K244" s="47">
        <f t="shared" si="24"/>
        <v>0.47043465945826124</v>
      </c>
      <c r="L244" s="14">
        <v>28</v>
      </c>
      <c r="M244" s="14" t="s">
        <v>16</v>
      </c>
      <c r="N244" s="14" t="s">
        <v>69</v>
      </c>
      <c r="O244" s="14">
        <v>2733.31</v>
      </c>
      <c r="P244" s="14">
        <v>88.2</v>
      </c>
      <c r="Q244" s="50">
        <f t="shared" si="25"/>
        <v>3.2268568146313443</v>
      </c>
      <c r="R244" s="50">
        <v>56.88</v>
      </c>
      <c r="S244" s="50">
        <f t="shared" si="26"/>
        <v>2.0809933743336835</v>
      </c>
      <c r="T244" s="50">
        <v>31.32</v>
      </c>
      <c r="U244" s="50">
        <f t="shared" si="27"/>
        <v>1.1458634402976611</v>
      </c>
      <c r="V244" s="93">
        <f t="shared" si="21"/>
        <v>0.34943180072674629</v>
      </c>
    </row>
    <row r="245" spans="1:22" hidden="1" outlineLevel="2">
      <c r="A245">
        <v>28</v>
      </c>
      <c r="B245" s="2" t="s">
        <v>16</v>
      </c>
      <c r="C245" t="s">
        <v>126</v>
      </c>
      <c r="D245" s="18" t="s">
        <v>70</v>
      </c>
      <c r="E245" s="18">
        <v>23875.93</v>
      </c>
      <c r="F245" s="18">
        <v>1421.52</v>
      </c>
      <c r="G245" s="47">
        <f t="shared" si="22"/>
        <v>5.9537785543851065</v>
      </c>
      <c r="H245" s="47">
        <v>686.07</v>
      </c>
      <c r="I245" s="47">
        <f t="shared" si="23"/>
        <v>2.8734796927281994</v>
      </c>
      <c r="J245" s="18">
        <v>735.46</v>
      </c>
      <c r="K245" s="47">
        <f t="shared" si="24"/>
        <v>3.0803407448421902</v>
      </c>
      <c r="L245" s="14">
        <v>28</v>
      </c>
      <c r="M245" s="14" t="s">
        <v>16</v>
      </c>
      <c r="N245" s="14" t="s">
        <v>70</v>
      </c>
      <c r="O245" s="14">
        <v>21727.57</v>
      </c>
      <c r="P245" s="14">
        <v>1387.7</v>
      </c>
      <c r="Q245" s="50">
        <f t="shared" si="25"/>
        <v>6.386816381215203</v>
      </c>
      <c r="R245" s="50">
        <v>597.25</v>
      </c>
      <c r="S245" s="50">
        <f t="shared" si="26"/>
        <v>2.7488117631193916</v>
      </c>
      <c r="T245" s="50">
        <v>790.45</v>
      </c>
      <c r="U245" s="50">
        <f t="shared" si="27"/>
        <v>3.638004618095811</v>
      </c>
      <c r="V245" s="93">
        <f t="shared" si="21"/>
        <v>-0.43303782683009651</v>
      </c>
    </row>
    <row r="246" spans="1:22" hidden="1" outlineLevel="2">
      <c r="A246">
        <v>28</v>
      </c>
      <c r="B246" s="2" t="s">
        <v>16</v>
      </c>
      <c r="C246" t="s">
        <v>126</v>
      </c>
      <c r="D246" s="18" t="s">
        <v>71</v>
      </c>
      <c r="E246" s="18">
        <v>16234.28</v>
      </c>
      <c r="F246" s="18">
        <v>1117.6400000000001</v>
      </c>
      <c r="G246" s="47">
        <f t="shared" si="22"/>
        <v>6.8844445210997964</v>
      </c>
      <c r="H246" s="47">
        <v>427.28</v>
      </c>
      <c r="I246" s="47">
        <f t="shared" si="23"/>
        <v>2.6319615036823314</v>
      </c>
      <c r="J246" s="18">
        <v>690.36</v>
      </c>
      <c r="K246" s="47">
        <f t="shared" si="24"/>
        <v>4.2524830174174646</v>
      </c>
      <c r="L246" s="14">
        <v>28</v>
      </c>
      <c r="M246" s="14" t="s">
        <v>16</v>
      </c>
      <c r="N246" s="14" t="s">
        <v>71</v>
      </c>
      <c r="O246" s="14">
        <v>14297.89</v>
      </c>
      <c r="P246" s="14">
        <v>780.27</v>
      </c>
      <c r="Q246" s="50">
        <f t="shared" si="25"/>
        <v>5.4572387953747024</v>
      </c>
      <c r="R246" s="50">
        <v>348.71</v>
      </c>
      <c r="S246" s="50">
        <f t="shared" si="26"/>
        <v>2.4388913329169548</v>
      </c>
      <c r="T246" s="50">
        <v>431.56</v>
      </c>
      <c r="U246" s="50">
        <f t="shared" si="27"/>
        <v>3.0183474624577475</v>
      </c>
      <c r="V246" s="93">
        <f t="shared" si="21"/>
        <v>1.4272057257250941</v>
      </c>
    </row>
    <row r="247" spans="1:22" hidden="1" outlineLevel="2">
      <c r="A247">
        <v>28</v>
      </c>
      <c r="B247" s="2" t="s">
        <v>16</v>
      </c>
      <c r="C247" t="s">
        <v>126</v>
      </c>
      <c r="D247" s="18" t="s">
        <v>72</v>
      </c>
      <c r="E247" s="18">
        <v>20923.759999999998</v>
      </c>
      <c r="F247" s="18">
        <v>1549.88</v>
      </c>
      <c r="G247" s="47">
        <f t="shared" si="22"/>
        <v>7.4072728802089118</v>
      </c>
      <c r="H247" s="47">
        <v>736.89</v>
      </c>
      <c r="I247" s="47">
        <f t="shared" si="23"/>
        <v>3.5217857593472686</v>
      </c>
      <c r="J247" s="18">
        <v>812.98</v>
      </c>
      <c r="K247" s="47">
        <f t="shared" si="24"/>
        <v>3.8854393283042823</v>
      </c>
      <c r="L247" s="14">
        <v>28</v>
      </c>
      <c r="M247" s="14" t="s">
        <v>16</v>
      </c>
      <c r="N247" s="14" t="s">
        <v>72</v>
      </c>
      <c r="O247" s="14">
        <v>20461.580000000002</v>
      </c>
      <c r="P247" s="14">
        <v>1512.21</v>
      </c>
      <c r="Q247" s="50">
        <f t="shared" si="25"/>
        <v>7.3904849967597803</v>
      </c>
      <c r="R247" s="50">
        <v>676.93</v>
      </c>
      <c r="S247" s="50">
        <f t="shared" si="26"/>
        <v>3.3082977951849268</v>
      </c>
      <c r="T247" s="50">
        <v>835.28</v>
      </c>
      <c r="U247" s="50">
        <f t="shared" si="27"/>
        <v>4.0821872015748539</v>
      </c>
      <c r="V247" s="93">
        <f t="shared" si="21"/>
        <v>1.6787883449131513E-2</v>
      </c>
    </row>
    <row r="248" spans="1:22" hidden="1" outlineLevel="2">
      <c r="A248">
        <v>28</v>
      </c>
      <c r="B248" s="2" t="s">
        <v>16</v>
      </c>
      <c r="C248" t="s">
        <v>126</v>
      </c>
      <c r="D248" s="18" t="s">
        <v>73</v>
      </c>
      <c r="E248" s="18">
        <v>12735.36</v>
      </c>
      <c r="F248" s="18">
        <v>939.07</v>
      </c>
      <c r="G248" s="47">
        <f t="shared" si="22"/>
        <v>7.3737216694306245</v>
      </c>
      <c r="H248" s="47">
        <v>357.85</v>
      </c>
      <c r="I248" s="47">
        <f t="shared" si="23"/>
        <v>2.809893085079652</v>
      </c>
      <c r="J248" s="18">
        <v>581.22</v>
      </c>
      <c r="K248" s="47">
        <f t="shared" si="24"/>
        <v>4.5638285843509721</v>
      </c>
      <c r="L248" s="14">
        <v>28</v>
      </c>
      <c r="M248" s="14" t="s">
        <v>16</v>
      </c>
      <c r="N248" s="14" t="s">
        <v>73</v>
      </c>
      <c r="O248" s="14">
        <v>14169.68</v>
      </c>
      <c r="P248" s="14">
        <v>1255.3800000000001</v>
      </c>
      <c r="Q248" s="50">
        <f t="shared" si="25"/>
        <v>8.8596213887681312</v>
      </c>
      <c r="R248" s="50">
        <v>464.27</v>
      </c>
      <c r="S248" s="50">
        <f t="shared" si="26"/>
        <v>3.2765030685237773</v>
      </c>
      <c r="T248" s="50">
        <v>791.11</v>
      </c>
      <c r="U248" s="50">
        <f t="shared" si="27"/>
        <v>5.5831183202443526</v>
      </c>
      <c r="V248" s="93">
        <f t="shared" si="21"/>
        <v>-1.4858997193375068</v>
      </c>
    </row>
    <row r="249" spans="1:22" hidden="1" outlineLevel="2">
      <c r="A249">
        <v>28</v>
      </c>
      <c r="B249" s="2" t="s">
        <v>16</v>
      </c>
      <c r="C249" t="s">
        <v>126</v>
      </c>
      <c r="D249" s="18" t="s">
        <v>74</v>
      </c>
      <c r="E249" s="18">
        <v>114</v>
      </c>
      <c r="F249" s="18">
        <v>0</v>
      </c>
      <c r="G249" s="47">
        <f t="shared" si="22"/>
        <v>0</v>
      </c>
      <c r="H249" s="47">
        <v>0</v>
      </c>
      <c r="I249" s="47">
        <f t="shared" si="23"/>
        <v>0</v>
      </c>
      <c r="J249" s="18">
        <v>0</v>
      </c>
      <c r="K249" s="47">
        <f t="shared" si="24"/>
        <v>0</v>
      </c>
      <c r="L249" s="14">
        <v>28</v>
      </c>
      <c r="M249" s="14" t="s">
        <v>16</v>
      </c>
      <c r="N249" s="14" t="s">
        <v>75</v>
      </c>
      <c r="O249" s="14">
        <v>427</v>
      </c>
      <c r="P249" s="14">
        <v>1</v>
      </c>
      <c r="Q249" s="50">
        <f t="shared" si="25"/>
        <v>0.23419203747072601</v>
      </c>
      <c r="R249" s="50">
        <v>1</v>
      </c>
      <c r="S249" s="50">
        <f t="shared" si="26"/>
        <v>0.23419203747072601</v>
      </c>
      <c r="T249" s="50">
        <v>0</v>
      </c>
      <c r="U249" s="50">
        <f t="shared" si="27"/>
        <v>0</v>
      </c>
      <c r="V249" s="93">
        <f t="shared" si="21"/>
        <v>-0.23419203747072601</v>
      </c>
    </row>
    <row r="250" spans="1:22" outlineLevel="1" collapsed="1">
      <c r="A250" s="1" t="s">
        <v>110</v>
      </c>
      <c r="B250" s="2" t="s">
        <v>16</v>
      </c>
      <c r="C250" t="s">
        <v>126</v>
      </c>
      <c r="D250" s="18"/>
      <c r="E250" s="18">
        <f>SUBTOTAL(9,E243:E249)</f>
        <v>78755.42</v>
      </c>
      <c r="F250" s="18">
        <f>SUBTOTAL(9,F243:F249)</f>
        <v>5202.3500000000004</v>
      </c>
      <c r="G250" s="47">
        <f t="shared" si="22"/>
        <v>6.6057040899534289</v>
      </c>
      <c r="H250" s="47">
        <f>SUBTOTAL(9,H243:H249)</f>
        <v>2359.41</v>
      </c>
      <c r="I250" s="47">
        <f t="shared" si="23"/>
        <v>2.9958699985347041</v>
      </c>
      <c r="J250" s="18">
        <f>SUBTOTAL(9,J243:J249)</f>
        <v>2842.9400000000005</v>
      </c>
      <c r="K250" s="47">
        <f t="shared" si="24"/>
        <v>3.6098340914187248</v>
      </c>
      <c r="L250" s="14"/>
      <c r="M250" s="14"/>
      <c r="N250" s="14"/>
      <c r="O250" s="14">
        <f>SUBTOTAL(9,O243:O249)</f>
        <v>73817.03</v>
      </c>
      <c r="P250" s="14">
        <f>SUBTOTAL(9,P243:P249)</f>
        <v>5024.76</v>
      </c>
      <c r="Q250" s="50">
        <f t="shared" si="25"/>
        <v>6.8070471001068453</v>
      </c>
      <c r="R250" s="50">
        <f>SUBTOTAL(9,R243:R249)</f>
        <v>2145.04</v>
      </c>
      <c r="S250" s="50">
        <f t="shared" si="26"/>
        <v>2.9058877064005419</v>
      </c>
      <c r="T250" s="50">
        <f>SUBTOTAL(9,T243:T249)</f>
        <v>2879.7200000000003</v>
      </c>
      <c r="U250" s="50">
        <f t="shared" si="27"/>
        <v>3.9011593937063034</v>
      </c>
      <c r="V250" s="93">
        <f t="shared" si="21"/>
        <v>-0.20134301015341638</v>
      </c>
    </row>
    <row r="251" spans="1:22" hidden="1" outlineLevel="2">
      <c r="A251">
        <v>30</v>
      </c>
      <c r="B251" s="2" t="s">
        <v>17</v>
      </c>
      <c r="C251" t="s">
        <v>126</v>
      </c>
      <c r="D251" s="18" t="s">
        <v>69</v>
      </c>
      <c r="E251" s="18">
        <v>837.53</v>
      </c>
      <c r="F251" s="18">
        <v>40.549999999999997</v>
      </c>
      <c r="G251" s="47">
        <f t="shared" si="22"/>
        <v>4.8416176136974194</v>
      </c>
      <c r="H251" s="47">
        <v>5.9</v>
      </c>
      <c r="I251" s="47">
        <f t="shared" si="23"/>
        <v>0.70445237782527192</v>
      </c>
      <c r="J251" s="18">
        <v>34.65</v>
      </c>
      <c r="K251" s="47">
        <f t="shared" si="24"/>
        <v>4.137165235872148</v>
      </c>
      <c r="L251" s="14">
        <v>30</v>
      </c>
      <c r="M251" s="14" t="s">
        <v>17</v>
      </c>
      <c r="N251" s="14" t="s">
        <v>69</v>
      </c>
      <c r="O251" s="14">
        <v>866.64</v>
      </c>
      <c r="P251" s="14">
        <v>40.25</v>
      </c>
      <c r="Q251" s="50">
        <f t="shared" si="25"/>
        <v>4.6443736730360934</v>
      </c>
      <c r="R251" s="50">
        <v>39.630000000000003</v>
      </c>
      <c r="S251" s="50">
        <f t="shared" si="26"/>
        <v>4.5728330102464696</v>
      </c>
      <c r="T251" s="50">
        <v>0.62</v>
      </c>
      <c r="U251" s="50">
        <f t="shared" si="27"/>
        <v>7.1540662789624301E-2</v>
      </c>
      <c r="V251" s="93">
        <f t="shared" si="21"/>
        <v>0.197243940661326</v>
      </c>
    </row>
    <row r="252" spans="1:22" hidden="1" outlineLevel="2">
      <c r="A252">
        <v>30</v>
      </c>
      <c r="B252" s="2" t="s">
        <v>17</v>
      </c>
      <c r="C252" t="s">
        <v>126</v>
      </c>
      <c r="D252" s="18" t="s">
        <v>70</v>
      </c>
      <c r="E252" s="18">
        <v>3437.45</v>
      </c>
      <c r="F252" s="18">
        <v>165.45</v>
      </c>
      <c r="G252" s="47">
        <f t="shared" si="22"/>
        <v>4.8131609187042725</v>
      </c>
      <c r="H252" s="47">
        <v>127.86</v>
      </c>
      <c r="I252" s="47">
        <f t="shared" si="23"/>
        <v>3.7196177398943986</v>
      </c>
      <c r="J252" s="18">
        <v>37.6</v>
      </c>
      <c r="K252" s="47">
        <f t="shared" si="24"/>
        <v>1.0938340921322494</v>
      </c>
      <c r="L252" s="14">
        <v>30</v>
      </c>
      <c r="M252" s="14" t="s">
        <v>17</v>
      </c>
      <c r="N252" s="14" t="s">
        <v>70</v>
      </c>
      <c r="O252" s="14">
        <v>2850.31</v>
      </c>
      <c r="P252" s="14">
        <v>91.51</v>
      </c>
      <c r="Q252" s="50">
        <f t="shared" si="25"/>
        <v>3.2105279776585705</v>
      </c>
      <c r="R252" s="50">
        <v>65</v>
      </c>
      <c r="S252" s="50">
        <f t="shared" si="26"/>
        <v>2.2804537050355926</v>
      </c>
      <c r="T252" s="50">
        <v>26.5</v>
      </c>
      <c r="U252" s="50">
        <f t="shared" si="27"/>
        <v>0.92972343359143395</v>
      </c>
      <c r="V252" s="93">
        <f t="shared" si="21"/>
        <v>1.6026329410457021</v>
      </c>
    </row>
    <row r="253" spans="1:22" hidden="1" outlineLevel="2">
      <c r="A253">
        <v>30</v>
      </c>
      <c r="B253" s="2" t="s">
        <v>17</v>
      </c>
      <c r="C253" t="s">
        <v>126</v>
      </c>
      <c r="D253" s="18" t="s">
        <v>71</v>
      </c>
      <c r="E253" s="18">
        <v>5710.27</v>
      </c>
      <c r="F253" s="18">
        <v>133.1</v>
      </c>
      <c r="G253" s="47">
        <f t="shared" si="22"/>
        <v>2.3308880315641813</v>
      </c>
      <c r="H253" s="47">
        <v>112.7</v>
      </c>
      <c r="I253" s="47">
        <f t="shared" si="23"/>
        <v>1.9736369733830448</v>
      </c>
      <c r="J253" s="18">
        <v>20.399999999999999</v>
      </c>
      <c r="K253" s="47">
        <f t="shared" si="24"/>
        <v>0.35725105818113673</v>
      </c>
      <c r="L253" s="14">
        <v>30</v>
      </c>
      <c r="M253" s="14" t="s">
        <v>17</v>
      </c>
      <c r="N253" s="14" t="s">
        <v>71</v>
      </c>
      <c r="O253" s="14">
        <v>5055.26</v>
      </c>
      <c r="P253" s="14">
        <v>346.23</v>
      </c>
      <c r="Q253" s="50">
        <f t="shared" si="25"/>
        <v>6.8489058920807233</v>
      </c>
      <c r="R253" s="50">
        <v>116.1</v>
      </c>
      <c r="S253" s="50">
        <f t="shared" si="26"/>
        <v>2.2966177802922103</v>
      </c>
      <c r="T253" s="50">
        <v>230.13</v>
      </c>
      <c r="U253" s="50">
        <f t="shared" si="27"/>
        <v>4.5522881117885134</v>
      </c>
      <c r="V253" s="93">
        <f t="shared" si="21"/>
        <v>-4.518017860516542</v>
      </c>
    </row>
    <row r="254" spans="1:22" hidden="1" outlineLevel="2">
      <c r="A254">
        <v>30</v>
      </c>
      <c r="B254" s="2" t="s">
        <v>17</v>
      </c>
      <c r="C254" t="s">
        <v>126</v>
      </c>
      <c r="D254" s="18" t="s">
        <v>72</v>
      </c>
      <c r="E254" s="18">
        <v>4167.2700000000004</v>
      </c>
      <c r="F254" s="18">
        <v>438.93</v>
      </c>
      <c r="G254" s="47">
        <f t="shared" si="22"/>
        <v>10.53279485130553</v>
      </c>
      <c r="H254" s="47">
        <v>93.33</v>
      </c>
      <c r="I254" s="47">
        <f t="shared" si="23"/>
        <v>2.2395957065416927</v>
      </c>
      <c r="J254" s="18">
        <v>345.6</v>
      </c>
      <c r="K254" s="47">
        <f t="shared" si="24"/>
        <v>8.2931991447638378</v>
      </c>
      <c r="L254" s="14">
        <v>30</v>
      </c>
      <c r="M254" s="14" t="s">
        <v>17</v>
      </c>
      <c r="N254" s="14" t="s">
        <v>72</v>
      </c>
      <c r="O254" s="14">
        <v>3970.66</v>
      </c>
      <c r="P254" s="14">
        <v>295.91000000000003</v>
      </c>
      <c r="Q254" s="50">
        <f t="shared" si="25"/>
        <v>7.4524134526753754</v>
      </c>
      <c r="R254" s="50">
        <v>90.54</v>
      </c>
      <c r="S254" s="50">
        <f t="shared" si="26"/>
        <v>2.280225453702911</v>
      </c>
      <c r="T254" s="50">
        <v>205.37</v>
      </c>
      <c r="U254" s="50">
        <f t="shared" si="27"/>
        <v>5.1721879989724631</v>
      </c>
      <c r="V254" s="93">
        <f t="shared" si="21"/>
        <v>3.0803813986301547</v>
      </c>
    </row>
    <row r="255" spans="1:22" hidden="1" outlineLevel="2">
      <c r="A255">
        <v>30</v>
      </c>
      <c r="B255" s="2" t="s">
        <v>17</v>
      </c>
      <c r="C255" t="s">
        <v>126</v>
      </c>
      <c r="D255" s="18" t="s">
        <v>73</v>
      </c>
      <c r="E255" s="18">
        <v>2186.69</v>
      </c>
      <c r="F255" s="18">
        <v>361.21</v>
      </c>
      <c r="G255" s="47">
        <f t="shared" si="22"/>
        <v>16.51857373473149</v>
      </c>
      <c r="H255" s="47">
        <v>32.11</v>
      </c>
      <c r="I255" s="47">
        <f t="shared" si="23"/>
        <v>1.4684294527344983</v>
      </c>
      <c r="J255" s="18">
        <v>329.1</v>
      </c>
      <c r="K255" s="47">
        <f t="shared" si="24"/>
        <v>15.050144281996991</v>
      </c>
      <c r="L255" s="14">
        <v>30</v>
      </c>
      <c r="M255" s="14" t="s">
        <v>17</v>
      </c>
      <c r="N255" s="14" t="s">
        <v>73</v>
      </c>
      <c r="O255" s="14">
        <v>2666.24</v>
      </c>
      <c r="P255" s="14">
        <v>411.8</v>
      </c>
      <c r="Q255" s="50">
        <f t="shared" si="25"/>
        <v>15.444971195391265</v>
      </c>
      <c r="R255" s="50">
        <v>69.319999999999993</v>
      </c>
      <c r="S255" s="50">
        <f t="shared" si="26"/>
        <v>2.5999159865578489</v>
      </c>
      <c r="T255" s="50">
        <v>342.49</v>
      </c>
      <c r="U255" s="50">
        <f t="shared" si="27"/>
        <v>12.845430268843016</v>
      </c>
      <c r="V255" s="93">
        <f t="shared" si="21"/>
        <v>1.0736025393402251</v>
      </c>
    </row>
    <row r="256" spans="1:22" outlineLevel="1" collapsed="1">
      <c r="A256" s="1" t="s">
        <v>111</v>
      </c>
      <c r="B256" s="2" t="s">
        <v>17</v>
      </c>
      <c r="C256" t="s">
        <v>126</v>
      </c>
      <c r="D256" s="18"/>
      <c r="E256" s="18">
        <f>SUBTOTAL(9,E251:E255)</f>
        <v>16339.210000000001</v>
      </c>
      <c r="F256" s="18">
        <f>SUBTOTAL(9,F251:F255)</f>
        <v>1139.24</v>
      </c>
      <c r="G256" s="47">
        <f t="shared" si="22"/>
        <v>6.9724301236106268</v>
      </c>
      <c r="H256" s="47">
        <f>SUBTOTAL(9,H251:H255)</f>
        <v>371.9</v>
      </c>
      <c r="I256" s="47">
        <f t="shared" si="23"/>
        <v>2.2761198368831783</v>
      </c>
      <c r="J256" s="18">
        <f>SUBTOTAL(9,J251:J255)</f>
        <v>767.35</v>
      </c>
      <c r="K256" s="47">
        <f t="shared" si="24"/>
        <v>4.6963714891968458</v>
      </c>
      <c r="L256" s="14"/>
      <c r="M256" s="14"/>
      <c r="N256" s="14"/>
      <c r="O256" s="14">
        <f>SUBTOTAL(9,O251:O255)</f>
        <v>15409.109999999999</v>
      </c>
      <c r="P256" s="14">
        <f>SUBTOTAL(9,P251:P255)</f>
        <v>1185.7</v>
      </c>
      <c r="Q256" s="50">
        <f t="shared" si="25"/>
        <v>7.6947987262080684</v>
      </c>
      <c r="R256" s="50">
        <f>SUBTOTAL(9,R251:R255)</f>
        <v>380.59</v>
      </c>
      <c r="S256" s="50">
        <f t="shared" si="26"/>
        <v>2.4699025446635141</v>
      </c>
      <c r="T256" s="50">
        <f>SUBTOTAL(9,T251:T255)</f>
        <v>805.11</v>
      </c>
      <c r="U256" s="50">
        <f t="shared" si="27"/>
        <v>5.2248961815445538</v>
      </c>
      <c r="V256" s="93">
        <f t="shared" si="21"/>
        <v>-0.72236860259744162</v>
      </c>
    </row>
    <row r="257" spans="1:22" hidden="1" outlineLevel="2">
      <c r="A257">
        <v>43</v>
      </c>
      <c r="B257" s="2" t="s">
        <v>22</v>
      </c>
      <c r="C257" t="s">
        <v>126</v>
      </c>
      <c r="D257" s="18" t="s">
        <v>69</v>
      </c>
      <c r="E257" s="18">
        <v>1300</v>
      </c>
      <c r="F257" s="18">
        <v>30.5</v>
      </c>
      <c r="G257" s="47">
        <f t="shared" si="22"/>
        <v>2.3461538461538463</v>
      </c>
      <c r="H257" s="47">
        <v>16</v>
      </c>
      <c r="I257" s="47">
        <f t="shared" si="23"/>
        <v>1.2307692307692308</v>
      </c>
      <c r="J257" s="18">
        <v>14.5</v>
      </c>
      <c r="K257" s="47">
        <f t="shared" si="24"/>
        <v>1.1153846153846154</v>
      </c>
      <c r="L257" s="14">
        <v>43</v>
      </c>
      <c r="M257" s="14" t="s">
        <v>22</v>
      </c>
      <c r="N257" s="14" t="s">
        <v>69</v>
      </c>
      <c r="O257" s="14">
        <v>1053.8</v>
      </c>
      <c r="P257" s="14">
        <v>35.5</v>
      </c>
      <c r="Q257" s="50">
        <f t="shared" si="25"/>
        <v>3.3687606756500288</v>
      </c>
      <c r="R257" s="50">
        <v>28</v>
      </c>
      <c r="S257" s="50">
        <f t="shared" si="26"/>
        <v>2.6570506737521353</v>
      </c>
      <c r="T257" s="50">
        <v>7.5</v>
      </c>
      <c r="U257" s="50">
        <f t="shared" si="27"/>
        <v>0.71171000189789335</v>
      </c>
      <c r="V257" s="93">
        <f t="shared" si="21"/>
        <v>-1.0226068294961825</v>
      </c>
    </row>
    <row r="258" spans="1:22" hidden="1" outlineLevel="2">
      <c r="A258">
        <v>43</v>
      </c>
      <c r="B258" s="2" t="s">
        <v>22</v>
      </c>
      <c r="C258" t="s">
        <v>126</v>
      </c>
      <c r="D258" s="18" t="s">
        <v>70</v>
      </c>
      <c r="E258" s="18">
        <v>4403.76</v>
      </c>
      <c r="F258" s="18">
        <v>191.1</v>
      </c>
      <c r="G258" s="47">
        <f t="shared" si="22"/>
        <v>4.3394735407924134</v>
      </c>
      <c r="H258" s="47">
        <v>79.5</v>
      </c>
      <c r="I258" s="47">
        <f t="shared" si="23"/>
        <v>1.805275491852417</v>
      </c>
      <c r="J258" s="18">
        <v>111.6</v>
      </c>
      <c r="K258" s="47">
        <f t="shared" si="24"/>
        <v>2.5341980489399965</v>
      </c>
      <c r="L258" s="14">
        <v>43</v>
      </c>
      <c r="M258" s="14" t="s">
        <v>22</v>
      </c>
      <c r="N258" s="14" t="s">
        <v>70</v>
      </c>
      <c r="O258" s="14">
        <v>4418</v>
      </c>
      <c r="P258" s="14">
        <v>223.2</v>
      </c>
      <c r="Q258" s="50">
        <f t="shared" si="25"/>
        <v>5.0520597555454954</v>
      </c>
      <c r="R258" s="50">
        <v>87</v>
      </c>
      <c r="S258" s="50">
        <f t="shared" si="26"/>
        <v>1.9692168401991852</v>
      </c>
      <c r="T258" s="50">
        <v>136.19999999999999</v>
      </c>
      <c r="U258" s="50">
        <f t="shared" si="27"/>
        <v>3.0828429153463102</v>
      </c>
      <c r="V258" s="93">
        <f t="shared" si="21"/>
        <v>-0.71258621475308193</v>
      </c>
    </row>
    <row r="259" spans="1:22" hidden="1" outlineLevel="2">
      <c r="A259">
        <v>43</v>
      </c>
      <c r="B259" s="2" t="s">
        <v>22</v>
      </c>
      <c r="C259" t="s">
        <v>126</v>
      </c>
      <c r="D259" s="18" t="s">
        <v>71</v>
      </c>
      <c r="E259" s="18">
        <v>1788.29</v>
      </c>
      <c r="F259" s="18">
        <v>75.22</v>
      </c>
      <c r="G259" s="47">
        <f t="shared" si="22"/>
        <v>4.2062529008158629</v>
      </c>
      <c r="H259" s="47">
        <v>36.619999999999997</v>
      </c>
      <c r="I259" s="47">
        <f t="shared" si="23"/>
        <v>2.0477663018861594</v>
      </c>
      <c r="J259" s="18">
        <v>38.6</v>
      </c>
      <c r="K259" s="47">
        <f t="shared" si="24"/>
        <v>2.158486598929704</v>
      </c>
      <c r="L259" s="14">
        <v>43</v>
      </c>
      <c r="M259" s="14" t="s">
        <v>22</v>
      </c>
      <c r="N259" s="14" t="s">
        <v>71</v>
      </c>
      <c r="O259" s="14">
        <v>1812.81</v>
      </c>
      <c r="P259" s="14">
        <v>66.3</v>
      </c>
      <c r="Q259" s="50">
        <f t="shared" si="25"/>
        <v>3.657305509126715</v>
      </c>
      <c r="R259" s="50">
        <v>36.840000000000003</v>
      </c>
      <c r="S259" s="50">
        <f t="shared" si="26"/>
        <v>2.032204147152763</v>
      </c>
      <c r="T259" s="50">
        <v>29.45</v>
      </c>
      <c r="U259" s="50">
        <f t="shared" si="27"/>
        <v>1.624549732183737</v>
      </c>
      <c r="V259" s="93">
        <f t="shared" si="21"/>
        <v>0.54894739168914786</v>
      </c>
    </row>
    <row r="260" spans="1:22" hidden="1" outlineLevel="2">
      <c r="A260">
        <v>43</v>
      </c>
      <c r="B260" s="2" t="s">
        <v>22</v>
      </c>
      <c r="C260" t="s">
        <v>126</v>
      </c>
      <c r="D260" s="18" t="s">
        <v>72</v>
      </c>
      <c r="E260" s="18">
        <v>2173</v>
      </c>
      <c r="F260" s="18">
        <v>174.5</v>
      </c>
      <c r="G260" s="47">
        <f t="shared" si="22"/>
        <v>8.030372756557755</v>
      </c>
      <c r="H260" s="47">
        <v>58</v>
      </c>
      <c r="I260" s="47">
        <f t="shared" si="23"/>
        <v>2.66912103083295</v>
      </c>
      <c r="J260" s="18">
        <v>116.5</v>
      </c>
      <c r="K260" s="47">
        <f t="shared" si="24"/>
        <v>5.361251725724804</v>
      </c>
      <c r="L260" s="14">
        <v>43</v>
      </c>
      <c r="M260" s="14" t="s">
        <v>22</v>
      </c>
      <c r="N260" s="14" t="s">
        <v>72</v>
      </c>
      <c r="O260" s="14">
        <v>2145</v>
      </c>
      <c r="P260" s="14">
        <v>97.3</v>
      </c>
      <c r="Q260" s="50">
        <f t="shared" si="25"/>
        <v>4.5361305361305364</v>
      </c>
      <c r="R260" s="50">
        <v>56</v>
      </c>
      <c r="S260" s="50">
        <f t="shared" si="26"/>
        <v>2.6107226107226107</v>
      </c>
      <c r="T260" s="50">
        <v>41.3</v>
      </c>
      <c r="U260" s="50">
        <f t="shared" si="27"/>
        <v>1.9254079254079255</v>
      </c>
      <c r="V260" s="93">
        <f t="shared" si="21"/>
        <v>3.4942422204272185</v>
      </c>
    </row>
    <row r="261" spans="1:22" hidden="1" outlineLevel="2">
      <c r="A261">
        <v>43</v>
      </c>
      <c r="B261" s="2" t="s">
        <v>22</v>
      </c>
      <c r="C261" t="s">
        <v>126</v>
      </c>
      <c r="D261" s="18" t="s">
        <v>73</v>
      </c>
      <c r="E261" s="18">
        <v>287.5</v>
      </c>
      <c r="F261" s="18">
        <v>13.7</v>
      </c>
      <c r="G261" s="47">
        <f t="shared" si="22"/>
        <v>4.7652173913043478</v>
      </c>
      <c r="H261" s="47">
        <v>12.5</v>
      </c>
      <c r="I261" s="47">
        <f t="shared" si="23"/>
        <v>4.3478260869565215</v>
      </c>
      <c r="J261" s="18">
        <v>1.2</v>
      </c>
      <c r="K261" s="47">
        <f t="shared" si="24"/>
        <v>0.41739130434782606</v>
      </c>
      <c r="L261" s="14">
        <v>43</v>
      </c>
      <c r="M261" s="14" t="s">
        <v>22</v>
      </c>
      <c r="N261" s="14" t="s">
        <v>73</v>
      </c>
      <c r="O261" s="14">
        <v>291.89999999999998</v>
      </c>
      <c r="P261" s="14">
        <v>27.6</v>
      </c>
      <c r="Q261" s="50">
        <f t="shared" si="25"/>
        <v>9.4552929085303195</v>
      </c>
      <c r="R261" s="50">
        <v>9.9</v>
      </c>
      <c r="S261" s="50">
        <f t="shared" si="26"/>
        <v>3.3915724563206582</v>
      </c>
      <c r="T261" s="50">
        <v>17.7</v>
      </c>
      <c r="U261" s="50">
        <f t="shared" si="27"/>
        <v>6.0637204522096617</v>
      </c>
      <c r="V261" s="93">
        <f t="shared" ref="V261:V324" si="29">G261-Q261</f>
        <v>-4.6900755172259716</v>
      </c>
    </row>
    <row r="262" spans="1:22" outlineLevel="1" collapsed="1">
      <c r="A262" s="1" t="s">
        <v>112</v>
      </c>
      <c r="B262" s="2" t="s">
        <v>22</v>
      </c>
      <c r="C262" t="s">
        <v>126</v>
      </c>
      <c r="D262" s="18"/>
      <c r="E262" s="18">
        <f>SUBTOTAL(9,E257:E261)</f>
        <v>9952.5499999999993</v>
      </c>
      <c r="F262" s="18">
        <f>SUBTOTAL(9,F257:F261)</f>
        <v>485.02</v>
      </c>
      <c r="G262" s="47">
        <f t="shared" si="22"/>
        <v>4.8733239220099378</v>
      </c>
      <c r="H262" s="47">
        <f>SUBTOTAL(9,H257:H261)</f>
        <v>202.62</v>
      </c>
      <c r="I262" s="47">
        <f t="shared" si="23"/>
        <v>2.0358601564423191</v>
      </c>
      <c r="J262" s="18">
        <f>SUBTOTAL(9,J257:J261)</f>
        <v>282.39999999999998</v>
      </c>
      <c r="K262" s="47">
        <f t="shared" si="24"/>
        <v>2.8374637655676183</v>
      </c>
      <c r="L262" s="14"/>
      <c r="M262" s="14"/>
      <c r="N262" s="14"/>
      <c r="O262" s="14">
        <f>SUBTOTAL(9,O257:O261)</f>
        <v>9721.51</v>
      </c>
      <c r="P262" s="14">
        <f>SUBTOTAL(9,P257:P261)</f>
        <v>449.90000000000003</v>
      </c>
      <c r="Q262" s="50">
        <f t="shared" si="25"/>
        <v>4.6278818825470527</v>
      </c>
      <c r="R262" s="50">
        <f>SUBTOTAL(9,R257:R261)</f>
        <v>217.74</v>
      </c>
      <c r="S262" s="50">
        <f t="shared" si="26"/>
        <v>2.2397755081257951</v>
      </c>
      <c r="T262" s="50">
        <f>SUBTOTAL(9,T257:T261)</f>
        <v>232.14999999999998</v>
      </c>
      <c r="U262" s="50">
        <f t="shared" si="27"/>
        <v>2.3880035097428274</v>
      </c>
      <c r="V262" s="93">
        <f t="shared" si="29"/>
        <v>0.24544203946288512</v>
      </c>
    </row>
    <row r="263" spans="1:22" hidden="1" outlineLevel="2">
      <c r="A263" t="s">
        <v>52</v>
      </c>
      <c r="B263" s="2" t="s">
        <v>53</v>
      </c>
      <c r="C263" t="s">
        <v>128</v>
      </c>
      <c r="D263" s="18" t="s">
        <v>69</v>
      </c>
      <c r="E263" s="18">
        <v>1740.4</v>
      </c>
      <c r="F263" s="18">
        <v>66.400000000000006</v>
      </c>
      <c r="G263" s="47">
        <f t="shared" si="22"/>
        <v>3.815214893128017</v>
      </c>
      <c r="H263" s="47">
        <v>28.8</v>
      </c>
      <c r="I263" s="47">
        <f t="shared" si="23"/>
        <v>1.6547920018386577</v>
      </c>
      <c r="J263" s="18">
        <v>37.6</v>
      </c>
      <c r="K263" s="47">
        <f t="shared" si="24"/>
        <v>2.1604228912893588</v>
      </c>
      <c r="L263" s="14" t="s">
        <v>52</v>
      </c>
      <c r="M263" s="14" t="s">
        <v>53</v>
      </c>
      <c r="N263" s="14" t="s">
        <v>69</v>
      </c>
      <c r="O263" s="14">
        <v>1655.4</v>
      </c>
      <c r="P263" s="14">
        <v>36</v>
      </c>
      <c r="Q263" s="50">
        <f t="shared" si="25"/>
        <v>2.1747009786154403</v>
      </c>
      <c r="R263" s="50">
        <v>36</v>
      </c>
      <c r="S263" s="50">
        <f t="shared" si="26"/>
        <v>2.1747009786154403</v>
      </c>
      <c r="T263" s="50">
        <v>0</v>
      </c>
      <c r="U263" s="50">
        <f t="shared" si="27"/>
        <v>0</v>
      </c>
      <c r="V263" s="93">
        <f t="shared" si="29"/>
        <v>1.6405139145125767</v>
      </c>
    </row>
    <row r="264" spans="1:22" hidden="1" outlineLevel="2">
      <c r="A264" t="s">
        <v>52</v>
      </c>
      <c r="B264" s="2" t="s">
        <v>53</v>
      </c>
      <c r="C264" t="s">
        <v>128</v>
      </c>
      <c r="D264" s="18" t="s">
        <v>70</v>
      </c>
      <c r="E264" s="18">
        <v>6488.69</v>
      </c>
      <c r="F264" s="18">
        <v>497</v>
      </c>
      <c r="G264" s="47">
        <f t="shared" si="22"/>
        <v>7.6594813436918701</v>
      </c>
      <c r="H264" s="47">
        <v>170</v>
      </c>
      <c r="I264" s="47">
        <f t="shared" si="23"/>
        <v>2.6199433167557706</v>
      </c>
      <c r="J264" s="18">
        <v>327</v>
      </c>
      <c r="K264" s="47">
        <f t="shared" si="24"/>
        <v>5.0395380269360999</v>
      </c>
      <c r="L264" s="14" t="s">
        <v>52</v>
      </c>
      <c r="M264" s="14" t="s">
        <v>53</v>
      </c>
      <c r="N264" s="14" t="s">
        <v>70</v>
      </c>
      <c r="O264" s="14">
        <v>4890</v>
      </c>
      <c r="P264" s="14">
        <v>474.05</v>
      </c>
      <c r="Q264" s="50">
        <f t="shared" si="25"/>
        <v>9.6942740286298577</v>
      </c>
      <c r="R264" s="50">
        <v>188.8</v>
      </c>
      <c r="S264" s="50">
        <f t="shared" si="26"/>
        <v>3.8609406952965237</v>
      </c>
      <c r="T264" s="50">
        <v>285.25</v>
      </c>
      <c r="U264" s="50">
        <f t="shared" si="27"/>
        <v>5.833333333333333</v>
      </c>
      <c r="V264" s="93">
        <f t="shared" si="29"/>
        <v>-2.0347926849379876</v>
      </c>
    </row>
    <row r="265" spans="1:22" hidden="1" outlineLevel="2">
      <c r="A265" t="s">
        <v>52</v>
      </c>
      <c r="B265" s="2" t="s">
        <v>53</v>
      </c>
      <c r="C265" t="s">
        <v>128</v>
      </c>
      <c r="D265" s="18" t="s">
        <v>71</v>
      </c>
      <c r="E265" s="18">
        <v>11153.75</v>
      </c>
      <c r="F265" s="18">
        <v>848</v>
      </c>
      <c r="G265" s="47">
        <f t="shared" si="22"/>
        <v>7.602824162277261</v>
      </c>
      <c r="H265" s="47">
        <v>371.1</v>
      </c>
      <c r="I265" s="47">
        <f t="shared" si="23"/>
        <v>3.3271321304494004</v>
      </c>
      <c r="J265" s="18">
        <v>476.9</v>
      </c>
      <c r="K265" s="47">
        <f t="shared" si="24"/>
        <v>4.2756920318278606</v>
      </c>
      <c r="L265" s="14" t="s">
        <v>52</v>
      </c>
      <c r="M265" s="14" t="s">
        <v>53</v>
      </c>
      <c r="N265" s="14" t="s">
        <v>71</v>
      </c>
      <c r="O265" s="14">
        <v>10682.64</v>
      </c>
      <c r="P265" s="14">
        <v>795.9</v>
      </c>
      <c r="Q265" s="50">
        <f t="shared" si="25"/>
        <v>7.4504055177371891</v>
      </c>
      <c r="R265" s="50">
        <v>286.39999999999998</v>
      </c>
      <c r="S265" s="50">
        <f t="shared" si="26"/>
        <v>2.6809852246261223</v>
      </c>
      <c r="T265" s="50">
        <v>509.5</v>
      </c>
      <c r="U265" s="50">
        <f t="shared" si="27"/>
        <v>4.7694202931110663</v>
      </c>
      <c r="V265" s="93">
        <f t="shared" si="29"/>
        <v>0.15241864454007192</v>
      </c>
    </row>
    <row r="266" spans="1:22" hidden="1" outlineLevel="2">
      <c r="A266" t="s">
        <v>52</v>
      </c>
      <c r="B266" s="2" t="s">
        <v>53</v>
      </c>
      <c r="C266" t="s">
        <v>128</v>
      </c>
      <c r="D266" s="18" t="s">
        <v>72</v>
      </c>
      <c r="E266" s="18">
        <v>12385</v>
      </c>
      <c r="F266" s="18">
        <v>445.6</v>
      </c>
      <c r="G266" s="47">
        <f t="shared" ref="G266:G329" si="30">F266*100/E266</f>
        <v>3.5979006863140897</v>
      </c>
      <c r="H266" s="47">
        <v>216.5</v>
      </c>
      <c r="I266" s="47">
        <f t="shared" ref="I266:I329" si="31">H266*100/E266</f>
        <v>1.7480823576907549</v>
      </c>
      <c r="J266" s="18">
        <v>229.1</v>
      </c>
      <c r="K266" s="47">
        <f t="shared" ref="K266:K329" si="32">J266*100/E266</f>
        <v>1.8498183286233347</v>
      </c>
      <c r="L266" s="14" t="s">
        <v>52</v>
      </c>
      <c r="M266" s="14" t="s">
        <v>53</v>
      </c>
      <c r="N266" s="14" t="s">
        <v>72</v>
      </c>
      <c r="O266" s="14">
        <v>11573.4</v>
      </c>
      <c r="P266" s="14">
        <v>316</v>
      </c>
      <c r="Q266" s="50">
        <f t="shared" ref="Q266:Q329" si="33">P266*100/O266</f>
        <v>2.7303990184388338</v>
      </c>
      <c r="R266" s="50">
        <v>150</v>
      </c>
      <c r="S266" s="50">
        <f t="shared" ref="S266:S329" si="34">R266*100/O266</f>
        <v>1.2960754834361554</v>
      </c>
      <c r="T266" s="50">
        <v>166</v>
      </c>
      <c r="U266" s="50">
        <f t="shared" ref="U266:U329" si="35">T266*100/O266</f>
        <v>1.4343235350026786</v>
      </c>
      <c r="V266" s="93">
        <f t="shared" si="29"/>
        <v>0.86750166787525584</v>
      </c>
    </row>
    <row r="267" spans="1:22" hidden="1" outlineLevel="2">
      <c r="A267" t="s">
        <v>52</v>
      </c>
      <c r="B267" s="2" t="s">
        <v>53</v>
      </c>
      <c r="C267" t="s">
        <v>128</v>
      </c>
      <c r="D267" s="18" t="s">
        <v>73</v>
      </c>
      <c r="E267" s="18">
        <v>5971.9</v>
      </c>
      <c r="F267" s="18">
        <v>539.9</v>
      </c>
      <c r="G267" s="47">
        <f t="shared" si="30"/>
        <v>9.0406738224015815</v>
      </c>
      <c r="H267" s="47">
        <v>170.9</v>
      </c>
      <c r="I267" s="47">
        <f t="shared" si="31"/>
        <v>2.8617357959778298</v>
      </c>
      <c r="J267" s="18">
        <v>369</v>
      </c>
      <c r="K267" s="47">
        <f t="shared" si="32"/>
        <v>6.1789380264237517</v>
      </c>
      <c r="L267" s="14" t="s">
        <v>52</v>
      </c>
      <c r="M267" s="14" t="s">
        <v>53</v>
      </c>
      <c r="N267" s="14" t="s">
        <v>73</v>
      </c>
      <c r="O267" s="14">
        <v>6635.9</v>
      </c>
      <c r="P267" s="14">
        <v>799</v>
      </c>
      <c r="Q267" s="50">
        <f t="shared" si="33"/>
        <v>12.04056721770973</v>
      </c>
      <c r="R267" s="50">
        <v>147.19999999999999</v>
      </c>
      <c r="S267" s="50">
        <f t="shared" si="34"/>
        <v>2.2182371645142331</v>
      </c>
      <c r="T267" s="50">
        <v>651.79999999999995</v>
      </c>
      <c r="U267" s="50">
        <f t="shared" si="35"/>
        <v>9.8223300531954969</v>
      </c>
      <c r="V267" s="93">
        <f t="shared" si="29"/>
        <v>-2.999893395308149</v>
      </c>
    </row>
    <row r="268" spans="1:22" outlineLevel="1" collapsed="1">
      <c r="A268" s="1" t="s">
        <v>113</v>
      </c>
      <c r="B268" s="2" t="s">
        <v>53</v>
      </c>
      <c r="C268" t="s">
        <v>128</v>
      </c>
      <c r="D268" s="18"/>
      <c r="E268" s="18">
        <f>SUBTOTAL(9,E263:E267)</f>
        <v>37739.74</v>
      </c>
      <c r="F268" s="18">
        <f>SUBTOTAL(9,F263:F267)</f>
        <v>2396.9</v>
      </c>
      <c r="G268" s="47">
        <f t="shared" si="30"/>
        <v>6.3511301349717835</v>
      </c>
      <c r="H268" s="47">
        <f>SUBTOTAL(9,H263:H267)</f>
        <v>957.30000000000007</v>
      </c>
      <c r="I268" s="47">
        <f t="shared" si="31"/>
        <v>2.5365834528801736</v>
      </c>
      <c r="J268" s="18">
        <f>SUBTOTAL(9,J263:J267)</f>
        <v>1439.6</v>
      </c>
      <c r="K268" s="47">
        <f t="shared" si="32"/>
        <v>3.8145466820916099</v>
      </c>
      <c r="L268" s="14"/>
      <c r="M268" s="14"/>
      <c r="N268" s="14"/>
      <c r="O268" s="14">
        <f>SUBTOTAL(9,O263:O267)</f>
        <v>35437.340000000004</v>
      </c>
      <c r="P268" s="14">
        <f>SUBTOTAL(9,P263:P267)</f>
        <v>2420.9499999999998</v>
      </c>
      <c r="Q268" s="50">
        <f t="shared" si="33"/>
        <v>6.8316357830469201</v>
      </c>
      <c r="R268" s="50">
        <f>SUBTOTAL(9,R263:R267)</f>
        <v>808.40000000000009</v>
      </c>
      <c r="S268" s="50">
        <f t="shared" si="34"/>
        <v>2.2812095941738293</v>
      </c>
      <c r="T268" s="50">
        <f>SUBTOTAL(9,T263:T267)</f>
        <v>1612.55</v>
      </c>
      <c r="U268" s="50">
        <f t="shared" si="35"/>
        <v>4.5504261888730921</v>
      </c>
      <c r="V268" s="93">
        <f t="shared" si="29"/>
        <v>-0.48050564807513663</v>
      </c>
    </row>
    <row r="269" spans="1:22" hidden="1" outlineLevel="2">
      <c r="A269" t="s">
        <v>54</v>
      </c>
      <c r="B269" s="2" t="s">
        <v>55</v>
      </c>
      <c r="C269" t="s">
        <v>128</v>
      </c>
      <c r="D269" s="18" t="s">
        <v>69</v>
      </c>
      <c r="E269" s="18">
        <v>784</v>
      </c>
      <c r="F269" s="18">
        <v>34</v>
      </c>
      <c r="G269" s="47">
        <f t="shared" si="30"/>
        <v>4.3367346938775508</v>
      </c>
      <c r="H269" s="47">
        <v>34</v>
      </c>
      <c r="I269" s="47">
        <f t="shared" si="31"/>
        <v>4.3367346938775508</v>
      </c>
      <c r="J269" s="18">
        <v>0</v>
      </c>
      <c r="K269" s="47">
        <f t="shared" si="32"/>
        <v>0</v>
      </c>
      <c r="L269" s="14" t="s">
        <v>54</v>
      </c>
      <c r="M269" s="14" t="s">
        <v>55</v>
      </c>
      <c r="N269" s="14" t="s">
        <v>69</v>
      </c>
      <c r="O269" s="14">
        <v>912</v>
      </c>
      <c r="P269" s="14">
        <v>25</v>
      </c>
      <c r="Q269" s="50">
        <f t="shared" si="33"/>
        <v>2.7412280701754388</v>
      </c>
      <c r="R269" s="50">
        <v>25</v>
      </c>
      <c r="S269" s="50">
        <f t="shared" si="34"/>
        <v>2.7412280701754388</v>
      </c>
      <c r="T269" s="50">
        <v>0</v>
      </c>
      <c r="U269" s="50">
        <f t="shared" si="35"/>
        <v>0</v>
      </c>
      <c r="V269" s="93">
        <f t="shared" si="29"/>
        <v>1.595506623702112</v>
      </c>
    </row>
    <row r="270" spans="1:22" hidden="1" outlineLevel="2">
      <c r="A270" t="s">
        <v>54</v>
      </c>
      <c r="B270" s="2" t="s">
        <v>55</v>
      </c>
      <c r="C270" t="s">
        <v>128</v>
      </c>
      <c r="D270" s="18" t="s">
        <v>70</v>
      </c>
      <c r="E270" s="18">
        <v>2247.36</v>
      </c>
      <c r="F270" s="18">
        <v>84.8</v>
      </c>
      <c r="G270" s="47">
        <f t="shared" si="30"/>
        <v>3.7733162466182542</v>
      </c>
      <c r="H270" s="47">
        <v>67.8</v>
      </c>
      <c r="I270" s="47">
        <f t="shared" si="31"/>
        <v>3.0168731311405379</v>
      </c>
      <c r="J270" s="18">
        <v>17</v>
      </c>
      <c r="K270" s="47">
        <f t="shared" si="32"/>
        <v>0.75644311547771603</v>
      </c>
      <c r="L270" s="14" t="s">
        <v>54</v>
      </c>
      <c r="M270" s="14" t="s">
        <v>55</v>
      </c>
      <c r="N270" s="14" t="s">
        <v>70</v>
      </c>
      <c r="O270" s="14">
        <v>2800.78</v>
      </c>
      <c r="P270" s="14">
        <v>97.02</v>
      </c>
      <c r="Q270" s="50">
        <f t="shared" si="33"/>
        <v>3.4640350188161868</v>
      </c>
      <c r="R270" s="50">
        <v>60.52</v>
      </c>
      <c r="S270" s="50">
        <f t="shared" si="34"/>
        <v>2.1608266268682295</v>
      </c>
      <c r="T270" s="50">
        <v>36.5</v>
      </c>
      <c r="U270" s="50">
        <f t="shared" si="35"/>
        <v>1.3032083919479573</v>
      </c>
      <c r="V270" s="93">
        <f t="shared" si="29"/>
        <v>0.30928122780206735</v>
      </c>
    </row>
    <row r="271" spans="1:22" hidden="1" outlineLevel="2">
      <c r="A271" t="s">
        <v>54</v>
      </c>
      <c r="B271" s="2" t="s">
        <v>55</v>
      </c>
      <c r="C271" t="s">
        <v>128</v>
      </c>
      <c r="D271" s="18" t="s">
        <v>71</v>
      </c>
      <c r="E271" s="18">
        <v>4802.5</v>
      </c>
      <c r="F271" s="18">
        <v>313.39999999999998</v>
      </c>
      <c r="G271" s="47">
        <f t="shared" si="30"/>
        <v>6.525767829255595</v>
      </c>
      <c r="H271" s="47">
        <v>144.6</v>
      </c>
      <c r="I271" s="47">
        <f t="shared" si="31"/>
        <v>3.0109318063508588</v>
      </c>
      <c r="J271" s="18">
        <v>168.8</v>
      </c>
      <c r="K271" s="47">
        <f t="shared" si="32"/>
        <v>3.5148360229047371</v>
      </c>
      <c r="L271" s="14" t="s">
        <v>54</v>
      </c>
      <c r="M271" s="14" t="s">
        <v>55</v>
      </c>
      <c r="N271" s="14" t="s">
        <v>71</v>
      </c>
      <c r="O271" s="14">
        <v>5736</v>
      </c>
      <c r="P271" s="14">
        <v>348</v>
      </c>
      <c r="Q271" s="50">
        <f t="shared" si="33"/>
        <v>6.0669456066945608</v>
      </c>
      <c r="R271" s="50">
        <v>161.69999999999999</v>
      </c>
      <c r="S271" s="50">
        <f t="shared" si="34"/>
        <v>2.8190376569037654</v>
      </c>
      <c r="T271" s="50">
        <v>186.3</v>
      </c>
      <c r="U271" s="50">
        <f t="shared" si="35"/>
        <v>3.247907949790795</v>
      </c>
      <c r="V271" s="93">
        <f t="shared" si="29"/>
        <v>0.45882222256103411</v>
      </c>
    </row>
    <row r="272" spans="1:22" hidden="1" outlineLevel="2">
      <c r="A272" t="s">
        <v>54</v>
      </c>
      <c r="B272" s="2" t="s">
        <v>55</v>
      </c>
      <c r="C272" t="s">
        <v>128</v>
      </c>
      <c r="D272" s="18" t="s">
        <v>72</v>
      </c>
      <c r="E272" s="18">
        <v>10573.4</v>
      </c>
      <c r="F272" s="18">
        <v>1286.75</v>
      </c>
      <c r="G272" s="47">
        <f t="shared" si="30"/>
        <v>12.16968997673407</v>
      </c>
      <c r="H272" s="47">
        <v>315.35000000000002</v>
      </c>
      <c r="I272" s="47">
        <f t="shared" si="31"/>
        <v>2.9824843475135721</v>
      </c>
      <c r="J272" s="18">
        <v>971.4</v>
      </c>
      <c r="K272" s="47">
        <f t="shared" si="32"/>
        <v>9.1872056292204967</v>
      </c>
      <c r="L272" s="14" t="s">
        <v>54</v>
      </c>
      <c r="M272" s="14" t="s">
        <v>55</v>
      </c>
      <c r="N272" s="14" t="s">
        <v>72</v>
      </c>
      <c r="O272" s="14">
        <v>11650.6</v>
      </c>
      <c r="P272" s="14">
        <v>841.6</v>
      </c>
      <c r="Q272" s="50">
        <f t="shared" si="33"/>
        <v>7.223662300654043</v>
      </c>
      <c r="R272" s="50">
        <v>379.9</v>
      </c>
      <c r="S272" s="50">
        <f t="shared" si="34"/>
        <v>3.2607762690333546</v>
      </c>
      <c r="T272" s="50">
        <v>461.7</v>
      </c>
      <c r="U272" s="50">
        <f t="shared" si="35"/>
        <v>3.9628860316206889</v>
      </c>
      <c r="V272" s="93">
        <f t="shared" si="29"/>
        <v>4.9460276760800266</v>
      </c>
    </row>
    <row r="273" spans="1:22" hidden="1" outlineLevel="2">
      <c r="A273" t="s">
        <v>54</v>
      </c>
      <c r="B273" s="2" t="s">
        <v>55</v>
      </c>
      <c r="C273" t="s">
        <v>128</v>
      </c>
      <c r="D273" s="18" t="s">
        <v>73</v>
      </c>
      <c r="E273" s="18">
        <v>4289</v>
      </c>
      <c r="F273" s="18">
        <v>187</v>
      </c>
      <c r="G273" s="47">
        <f t="shared" si="30"/>
        <v>4.3599906738167409</v>
      </c>
      <c r="H273" s="47">
        <v>120</v>
      </c>
      <c r="I273" s="47">
        <f t="shared" si="31"/>
        <v>2.7978549778503146</v>
      </c>
      <c r="J273" s="18">
        <v>67</v>
      </c>
      <c r="K273" s="47">
        <f t="shared" si="32"/>
        <v>1.5621356959664257</v>
      </c>
      <c r="L273" s="14" t="s">
        <v>54</v>
      </c>
      <c r="M273" s="14" t="s">
        <v>55</v>
      </c>
      <c r="N273" s="14" t="s">
        <v>73</v>
      </c>
      <c r="O273" s="14">
        <v>6693</v>
      </c>
      <c r="P273" s="14">
        <v>295.2</v>
      </c>
      <c r="Q273" s="50">
        <f t="shared" si="33"/>
        <v>4.4105782160466163</v>
      </c>
      <c r="R273" s="50">
        <v>132.19999999999999</v>
      </c>
      <c r="S273" s="50">
        <f t="shared" si="34"/>
        <v>1.9751979680262959</v>
      </c>
      <c r="T273" s="50">
        <v>163</v>
      </c>
      <c r="U273" s="50">
        <f t="shared" si="35"/>
        <v>2.4353802480203197</v>
      </c>
      <c r="V273" s="93">
        <f t="shared" si="29"/>
        <v>-5.0587542229875382E-2</v>
      </c>
    </row>
    <row r="274" spans="1:22" hidden="1" outlineLevel="2">
      <c r="A274" t="s">
        <v>54</v>
      </c>
      <c r="B274" s="2" t="s">
        <v>55</v>
      </c>
      <c r="C274" t="s">
        <v>128</v>
      </c>
      <c r="D274" s="18" t="s">
        <v>74</v>
      </c>
      <c r="E274" s="18">
        <v>0</v>
      </c>
      <c r="F274" s="18">
        <v>0</v>
      </c>
      <c r="G274" s="47">
        <v>0</v>
      </c>
      <c r="H274" s="47">
        <v>0</v>
      </c>
      <c r="I274" s="47">
        <v>0</v>
      </c>
      <c r="J274" s="18">
        <v>0</v>
      </c>
      <c r="K274" s="47">
        <v>0</v>
      </c>
      <c r="L274" s="14" t="s">
        <v>54</v>
      </c>
      <c r="M274" s="14" t="s">
        <v>55</v>
      </c>
      <c r="N274" s="14" t="s">
        <v>75</v>
      </c>
      <c r="O274" s="14">
        <v>305</v>
      </c>
      <c r="P274" s="14">
        <v>44.5</v>
      </c>
      <c r="Q274" s="50">
        <f>P274*100/O274</f>
        <v>14.590163934426229</v>
      </c>
      <c r="R274" s="50">
        <v>13</v>
      </c>
      <c r="S274" s="50">
        <f t="shared" si="34"/>
        <v>4.2622950819672134</v>
      </c>
      <c r="T274" s="50">
        <v>31.5</v>
      </c>
      <c r="U274" s="50">
        <f t="shared" si="35"/>
        <v>10.327868852459016</v>
      </c>
      <c r="V274" s="93"/>
    </row>
    <row r="275" spans="1:22" outlineLevel="1" collapsed="1">
      <c r="A275" s="1" t="s">
        <v>114</v>
      </c>
      <c r="B275" s="2" t="s">
        <v>55</v>
      </c>
      <c r="C275" t="s">
        <v>128</v>
      </c>
      <c r="D275" s="18"/>
      <c r="E275" s="18">
        <f>SUBTOTAL(9,E269:E274)</f>
        <v>22696.260000000002</v>
      </c>
      <c r="F275" s="18">
        <f>SUBTOTAL(9,F269:F274)</f>
        <v>1905.95</v>
      </c>
      <c r="G275" s="47">
        <f t="shared" si="30"/>
        <v>8.3976390823862594</v>
      </c>
      <c r="H275" s="47">
        <f>SUBTOTAL(9,H269:H274)</f>
        <v>681.75</v>
      </c>
      <c r="I275" s="47">
        <f t="shared" si="31"/>
        <v>3.0037988637775559</v>
      </c>
      <c r="J275" s="18">
        <f>SUBTOTAL(9,J269:J274)</f>
        <v>1224.2</v>
      </c>
      <c r="K275" s="47">
        <f t="shared" si="32"/>
        <v>5.3938402186087044</v>
      </c>
      <c r="L275" s="14"/>
      <c r="M275" s="14"/>
      <c r="N275" s="14"/>
      <c r="O275" s="14">
        <f>SUBTOTAL(9,O269:O274)</f>
        <v>28097.38</v>
      </c>
      <c r="P275" s="14">
        <f>SUBTOTAL(9,P269:P274)</f>
        <v>1651.32</v>
      </c>
      <c r="Q275" s="50">
        <f t="shared" si="33"/>
        <v>5.8771316044414101</v>
      </c>
      <c r="R275" s="50">
        <f>SUBTOTAL(9,R269:R274)</f>
        <v>772.31999999999994</v>
      </c>
      <c r="S275" s="50">
        <f t="shared" si="34"/>
        <v>2.7487260378013891</v>
      </c>
      <c r="T275" s="50">
        <f>SUBTOTAL(9,T269:T274)</f>
        <v>879</v>
      </c>
      <c r="U275" s="50">
        <f t="shared" si="35"/>
        <v>3.128405566640021</v>
      </c>
      <c r="V275" s="93">
        <f t="shared" si="29"/>
        <v>2.5205074779448493</v>
      </c>
    </row>
    <row r="276" spans="1:22" hidden="1" outlineLevel="2">
      <c r="A276">
        <v>45</v>
      </c>
      <c r="B276" s="2" t="s">
        <v>24</v>
      </c>
      <c r="C276" t="s">
        <v>126</v>
      </c>
      <c r="D276" s="18" t="s">
        <v>69</v>
      </c>
      <c r="E276" s="18">
        <v>416</v>
      </c>
      <c r="F276" s="18">
        <v>12</v>
      </c>
      <c r="G276" s="47">
        <f t="shared" si="30"/>
        <v>2.8846153846153846</v>
      </c>
      <c r="H276" s="47">
        <v>12</v>
      </c>
      <c r="I276" s="47">
        <f t="shared" si="31"/>
        <v>2.8846153846153846</v>
      </c>
      <c r="J276" s="18">
        <v>0</v>
      </c>
      <c r="K276" s="47">
        <f t="shared" si="32"/>
        <v>0</v>
      </c>
      <c r="L276" s="14">
        <v>45</v>
      </c>
      <c r="M276" s="14" t="s">
        <v>24</v>
      </c>
      <c r="N276" s="14" t="s">
        <v>69</v>
      </c>
      <c r="O276" s="14">
        <v>119.4</v>
      </c>
      <c r="P276" s="14">
        <v>5.4</v>
      </c>
      <c r="Q276" s="50">
        <f t="shared" si="33"/>
        <v>4.5226130653266328</v>
      </c>
      <c r="R276" s="50">
        <v>5.4</v>
      </c>
      <c r="S276" s="50">
        <f t="shared" si="34"/>
        <v>4.5226130653266328</v>
      </c>
      <c r="T276" s="50">
        <v>0</v>
      </c>
      <c r="U276" s="50">
        <f t="shared" si="35"/>
        <v>0</v>
      </c>
      <c r="V276" s="93">
        <f t="shared" si="29"/>
        <v>-1.6379976807112482</v>
      </c>
    </row>
    <row r="277" spans="1:22" hidden="1" outlineLevel="2">
      <c r="A277">
        <v>45</v>
      </c>
      <c r="B277" s="2" t="s">
        <v>24</v>
      </c>
      <c r="C277" t="s">
        <v>126</v>
      </c>
      <c r="D277" s="18" t="s">
        <v>70</v>
      </c>
      <c r="E277" s="18">
        <v>1118.1199999999999</v>
      </c>
      <c r="F277" s="18">
        <v>78.599999999999994</v>
      </c>
      <c r="G277" s="47">
        <f t="shared" si="30"/>
        <v>7.0296569241226345</v>
      </c>
      <c r="H277" s="47">
        <v>53.3</v>
      </c>
      <c r="I277" s="47">
        <f t="shared" si="31"/>
        <v>4.7669302042714561</v>
      </c>
      <c r="J277" s="18">
        <v>25.3</v>
      </c>
      <c r="K277" s="47">
        <f t="shared" si="32"/>
        <v>2.2627267198511789</v>
      </c>
      <c r="L277" s="14">
        <v>45</v>
      </c>
      <c r="M277" s="14" t="s">
        <v>24</v>
      </c>
      <c r="N277" s="14" t="s">
        <v>70</v>
      </c>
      <c r="O277" s="14">
        <v>1335.8</v>
      </c>
      <c r="P277" s="14">
        <v>116.1</v>
      </c>
      <c r="Q277" s="50">
        <f t="shared" si="33"/>
        <v>8.6914208713879333</v>
      </c>
      <c r="R277" s="50">
        <v>54.6</v>
      </c>
      <c r="S277" s="50">
        <f t="shared" si="34"/>
        <v>4.0874382392573736</v>
      </c>
      <c r="T277" s="50">
        <v>61.5</v>
      </c>
      <c r="U277" s="50">
        <f t="shared" si="35"/>
        <v>4.6039826321305588</v>
      </c>
      <c r="V277" s="93">
        <f t="shared" si="29"/>
        <v>-1.6617639472652987</v>
      </c>
    </row>
    <row r="278" spans="1:22" hidden="1" outlineLevel="2">
      <c r="A278">
        <v>45</v>
      </c>
      <c r="B278" s="2" t="s">
        <v>24</v>
      </c>
      <c r="C278" t="s">
        <v>126</v>
      </c>
      <c r="D278" s="18" t="s">
        <v>71</v>
      </c>
      <c r="E278" s="18">
        <v>3003</v>
      </c>
      <c r="F278" s="18">
        <v>182.7</v>
      </c>
      <c r="G278" s="47">
        <f t="shared" si="30"/>
        <v>6.0839160839160842</v>
      </c>
      <c r="H278" s="47">
        <v>127.2</v>
      </c>
      <c r="I278" s="47">
        <f t="shared" si="31"/>
        <v>4.2357642357642353</v>
      </c>
      <c r="J278" s="18">
        <v>55.5</v>
      </c>
      <c r="K278" s="47">
        <f t="shared" si="32"/>
        <v>1.8481518481518482</v>
      </c>
      <c r="L278" s="14">
        <v>45</v>
      </c>
      <c r="M278" s="14" t="s">
        <v>24</v>
      </c>
      <c r="N278" s="14" t="s">
        <v>71</v>
      </c>
      <c r="O278" s="14">
        <v>2798</v>
      </c>
      <c r="P278" s="14">
        <v>175.75</v>
      </c>
      <c r="Q278" s="50">
        <f t="shared" si="33"/>
        <v>6.2812723373838457</v>
      </c>
      <c r="R278" s="50">
        <v>114</v>
      </c>
      <c r="S278" s="50">
        <f t="shared" si="34"/>
        <v>4.0743388134381702</v>
      </c>
      <c r="T278" s="50">
        <v>61.75</v>
      </c>
      <c r="U278" s="50">
        <f t="shared" si="35"/>
        <v>2.2069335239456755</v>
      </c>
      <c r="V278" s="93">
        <f t="shared" si="29"/>
        <v>-0.19735625346776153</v>
      </c>
    </row>
    <row r="279" spans="1:22" hidden="1" outlineLevel="2">
      <c r="A279">
        <v>45</v>
      </c>
      <c r="B279" s="2" t="s">
        <v>24</v>
      </c>
      <c r="C279" t="s">
        <v>126</v>
      </c>
      <c r="D279" s="18" t="s">
        <v>72</v>
      </c>
      <c r="E279" s="18">
        <v>746</v>
      </c>
      <c r="F279" s="18">
        <v>21.8</v>
      </c>
      <c r="G279" s="47">
        <f t="shared" si="30"/>
        <v>2.9222520107238608</v>
      </c>
      <c r="H279" s="47">
        <v>14.8</v>
      </c>
      <c r="I279" s="47">
        <f t="shared" si="31"/>
        <v>1.9839142091152815</v>
      </c>
      <c r="J279" s="18">
        <v>7</v>
      </c>
      <c r="K279" s="47">
        <f t="shared" si="32"/>
        <v>0.93833780160857905</v>
      </c>
      <c r="L279" s="14">
        <v>45</v>
      </c>
      <c r="M279" s="14" t="s">
        <v>24</v>
      </c>
      <c r="N279" s="14" t="s">
        <v>72</v>
      </c>
      <c r="O279" s="14">
        <v>705</v>
      </c>
      <c r="P279" s="14">
        <v>16</v>
      </c>
      <c r="Q279" s="50">
        <f t="shared" si="33"/>
        <v>2.2695035460992909</v>
      </c>
      <c r="R279" s="50">
        <v>16</v>
      </c>
      <c r="S279" s="50">
        <f t="shared" si="34"/>
        <v>2.2695035460992909</v>
      </c>
      <c r="T279" s="50">
        <v>0</v>
      </c>
      <c r="U279" s="50">
        <f t="shared" si="35"/>
        <v>0</v>
      </c>
      <c r="V279" s="93">
        <f t="shared" si="29"/>
        <v>0.65274846462456981</v>
      </c>
    </row>
    <row r="280" spans="1:22" hidden="1" outlineLevel="2">
      <c r="A280">
        <v>45</v>
      </c>
      <c r="B280" s="2" t="s">
        <v>24</v>
      </c>
      <c r="C280" t="s">
        <v>126</v>
      </c>
      <c r="D280" s="18" t="s">
        <v>73</v>
      </c>
      <c r="E280" s="18">
        <v>127</v>
      </c>
      <c r="F280" s="18">
        <v>3</v>
      </c>
      <c r="G280" s="47">
        <f t="shared" si="30"/>
        <v>2.3622047244094486</v>
      </c>
      <c r="H280" s="47">
        <v>3</v>
      </c>
      <c r="I280" s="47">
        <f t="shared" si="31"/>
        <v>2.3622047244094486</v>
      </c>
      <c r="J280" s="18">
        <v>0</v>
      </c>
      <c r="K280" s="47">
        <f t="shared" si="32"/>
        <v>0</v>
      </c>
      <c r="L280" s="14">
        <v>45</v>
      </c>
      <c r="M280" s="14" t="s">
        <v>24</v>
      </c>
      <c r="N280" s="14" t="s">
        <v>73</v>
      </c>
      <c r="O280" s="14">
        <v>0</v>
      </c>
      <c r="P280" s="14">
        <v>0</v>
      </c>
      <c r="Q280" s="50">
        <v>0</v>
      </c>
      <c r="R280" s="50">
        <v>0</v>
      </c>
      <c r="S280" s="50">
        <v>0</v>
      </c>
      <c r="T280" s="50">
        <v>0</v>
      </c>
      <c r="U280" s="50">
        <v>0</v>
      </c>
      <c r="V280" s="93">
        <v>0</v>
      </c>
    </row>
    <row r="281" spans="1:22" outlineLevel="1" collapsed="1">
      <c r="A281" s="1" t="s">
        <v>115</v>
      </c>
      <c r="B281" s="2" t="s">
        <v>24</v>
      </c>
      <c r="C281" t="s">
        <v>126</v>
      </c>
      <c r="D281" s="18"/>
      <c r="E281" s="18">
        <f>SUBTOTAL(9,E276:E280)</f>
        <v>5410.12</v>
      </c>
      <c r="F281" s="18">
        <f>SUBTOTAL(9,F276:F280)</f>
        <v>298.09999999999997</v>
      </c>
      <c r="G281" s="47">
        <f t="shared" si="30"/>
        <v>5.5100441395015265</v>
      </c>
      <c r="H281" s="47">
        <f>SUBTOTAL(9,H276:H280)</f>
        <v>210.3</v>
      </c>
      <c r="I281" s="47">
        <f t="shared" si="31"/>
        <v>3.8871596193799767</v>
      </c>
      <c r="J281" s="18">
        <f>SUBTOTAL(9,J276:J280)</f>
        <v>87.8</v>
      </c>
      <c r="K281" s="47">
        <f t="shared" si="32"/>
        <v>1.62288452012155</v>
      </c>
      <c r="L281" s="14"/>
      <c r="M281" s="14"/>
      <c r="N281" s="14"/>
      <c r="O281" s="14">
        <f>SUBTOTAL(9,O276:O280)</f>
        <v>4958.2</v>
      </c>
      <c r="P281" s="14">
        <f>SUBTOTAL(9,P276:P280)</f>
        <v>313.25</v>
      </c>
      <c r="Q281" s="50">
        <f t="shared" si="33"/>
        <v>6.3178169496994876</v>
      </c>
      <c r="R281" s="50">
        <f>SUBTOTAL(9,R276:R280)</f>
        <v>190</v>
      </c>
      <c r="S281" s="50">
        <f t="shared" si="34"/>
        <v>3.8320358194506072</v>
      </c>
      <c r="T281" s="50">
        <f>SUBTOTAL(9,T276:T280)</f>
        <v>123.25</v>
      </c>
      <c r="U281" s="50">
        <f t="shared" si="35"/>
        <v>2.4857811302488808</v>
      </c>
      <c r="V281" s="93">
        <f t="shared" si="29"/>
        <v>-0.8077728101979611</v>
      </c>
    </row>
    <row r="282" spans="1:22" hidden="1" outlineLevel="2">
      <c r="A282">
        <v>33</v>
      </c>
      <c r="B282" s="2" t="s">
        <v>18</v>
      </c>
      <c r="C282" t="s">
        <v>126</v>
      </c>
      <c r="D282" s="18" t="s">
        <v>69</v>
      </c>
      <c r="E282" s="18">
        <v>9686.7999999999993</v>
      </c>
      <c r="F282" s="18">
        <v>674.2</v>
      </c>
      <c r="G282" s="47">
        <f t="shared" si="30"/>
        <v>6.9599867861419673</v>
      </c>
      <c r="H282" s="47">
        <v>268.10000000000002</v>
      </c>
      <c r="I282" s="47">
        <f t="shared" si="31"/>
        <v>2.7676838584465462</v>
      </c>
      <c r="J282" s="18">
        <v>406.1</v>
      </c>
      <c r="K282" s="47">
        <f t="shared" si="32"/>
        <v>4.1923029276954207</v>
      </c>
      <c r="L282" s="14">
        <v>33</v>
      </c>
      <c r="M282" s="14" t="s">
        <v>18</v>
      </c>
      <c r="N282" s="14" t="s">
        <v>69</v>
      </c>
      <c r="O282" s="14">
        <v>6877</v>
      </c>
      <c r="P282" s="14">
        <v>249.22</v>
      </c>
      <c r="Q282" s="50">
        <f t="shared" si="33"/>
        <v>3.6239639377635595</v>
      </c>
      <c r="R282" s="50">
        <v>174.22</v>
      </c>
      <c r="S282" s="50">
        <f t="shared" si="34"/>
        <v>2.5333721099316562</v>
      </c>
      <c r="T282" s="50">
        <v>75</v>
      </c>
      <c r="U282" s="50">
        <f t="shared" si="35"/>
        <v>1.0905918278319033</v>
      </c>
      <c r="V282" s="93">
        <f t="shared" si="29"/>
        <v>3.3360228483784078</v>
      </c>
    </row>
    <row r="283" spans="1:22" hidden="1" outlineLevel="2">
      <c r="A283">
        <v>33</v>
      </c>
      <c r="B283" s="2" t="s">
        <v>18</v>
      </c>
      <c r="C283" t="s">
        <v>126</v>
      </c>
      <c r="D283" s="18" t="s">
        <v>70</v>
      </c>
      <c r="E283" s="18">
        <v>37412.43</v>
      </c>
      <c r="F283" s="18">
        <v>3066.67</v>
      </c>
      <c r="G283" s="47">
        <f t="shared" si="30"/>
        <v>8.1969281332434161</v>
      </c>
      <c r="H283" s="47">
        <v>1389.12</v>
      </c>
      <c r="I283" s="47">
        <f t="shared" si="31"/>
        <v>3.7129905755921229</v>
      </c>
      <c r="J283" s="18">
        <v>1677.55</v>
      </c>
      <c r="K283" s="47">
        <f t="shared" si="32"/>
        <v>4.4839375576512941</v>
      </c>
      <c r="L283" s="14">
        <v>33</v>
      </c>
      <c r="M283" s="14" t="s">
        <v>18</v>
      </c>
      <c r="N283" s="14" t="s">
        <v>70</v>
      </c>
      <c r="O283" s="14">
        <v>36137.300000000003</v>
      </c>
      <c r="P283" s="14">
        <v>2062.15</v>
      </c>
      <c r="Q283" s="50">
        <f t="shared" si="33"/>
        <v>5.7064307516056809</v>
      </c>
      <c r="R283" s="50">
        <v>1271.0999999999999</v>
      </c>
      <c r="S283" s="50">
        <f t="shared" si="34"/>
        <v>3.5174182907964893</v>
      </c>
      <c r="T283" s="50">
        <v>791.05</v>
      </c>
      <c r="U283" s="50">
        <f t="shared" si="35"/>
        <v>2.1890124608091917</v>
      </c>
      <c r="V283" s="93">
        <f t="shared" si="29"/>
        <v>2.4904973816377352</v>
      </c>
    </row>
    <row r="284" spans="1:22" hidden="1" outlineLevel="2">
      <c r="A284">
        <v>33</v>
      </c>
      <c r="B284" s="2" t="s">
        <v>18</v>
      </c>
      <c r="C284" t="s">
        <v>126</v>
      </c>
      <c r="D284" s="18" t="s">
        <v>71</v>
      </c>
      <c r="E284" s="18">
        <v>23872.23</v>
      </c>
      <c r="F284" s="18">
        <v>1619.14</v>
      </c>
      <c r="G284" s="47">
        <f t="shared" si="30"/>
        <v>6.7825251348533424</v>
      </c>
      <c r="H284" s="47">
        <v>848.22</v>
      </c>
      <c r="I284" s="47">
        <f t="shared" si="31"/>
        <v>3.5531661683889606</v>
      </c>
      <c r="J284" s="18">
        <v>770.92</v>
      </c>
      <c r="K284" s="47">
        <f t="shared" si="32"/>
        <v>3.2293589664643814</v>
      </c>
      <c r="L284" s="14">
        <v>33</v>
      </c>
      <c r="M284" s="14" t="s">
        <v>18</v>
      </c>
      <c r="N284" s="14" t="s">
        <v>71</v>
      </c>
      <c r="O284" s="14">
        <v>23271.22</v>
      </c>
      <c r="P284" s="14">
        <v>1590.02</v>
      </c>
      <c r="Q284" s="50">
        <f t="shared" si="33"/>
        <v>6.8325597024994815</v>
      </c>
      <c r="R284" s="50">
        <v>840.03</v>
      </c>
      <c r="S284" s="50">
        <f t="shared" si="34"/>
        <v>3.609737693167784</v>
      </c>
      <c r="T284" s="50">
        <v>749.99</v>
      </c>
      <c r="U284" s="50">
        <f t="shared" si="35"/>
        <v>3.2228220093316979</v>
      </c>
      <c r="V284" s="93">
        <f t="shared" si="29"/>
        <v>-5.0034567646139116E-2</v>
      </c>
    </row>
    <row r="285" spans="1:22" hidden="1" outlineLevel="2">
      <c r="A285">
        <v>33</v>
      </c>
      <c r="B285" s="2" t="s">
        <v>18</v>
      </c>
      <c r="C285" t="s">
        <v>126</v>
      </c>
      <c r="D285" s="18" t="s">
        <v>72</v>
      </c>
      <c r="E285" s="18">
        <v>21392.720000000001</v>
      </c>
      <c r="F285" s="18">
        <v>1687.85</v>
      </c>
      <c r="G285" s="47">
        <f t="shared" si="30"/>
        <v>7.8898335508528135</v>
      </c>
      <c r="H285" s="47">
        <v>762.25</v>
      </c>
      <c r="I285" s="47">
        <f t="shared" si="31"/>
        <v>3.5631280173816138</v>
      </c>
      <c r="J285" s="18">
        <v>925.6</v>
      </c>
      <c r="K285" s="47">
        <f t="shared" si="32"/>
        <v>4.3267055334711992</v>
      </c>
      <c r="L285" s="14">
        <v>33</v>
      </c>
      <c r="M285" s="14" t="s">
        <v>18</v>
      </c>
      <c r="N285" s="14" t="s">
        <v>72</v>
      </c>
      <c r="O285" s="14">
        <v>21647.4</v>
      </c>
      <c r="P285" s="14">
        <v>1505.05</v>
      </c>
      <c r="Q285" s="50">
        <f t="shared" si="33"/>
        <v>6.9525670519323333</v>
      </c>
      <c r="R285" s="50">
        <v>686.22</v>
      </c>
      <c r="S285" s="50">
        <f t="shared" si="34"/>
        <v>3.1699880817095814</v>
      </c>
      <c r="T285" s="50">
        <v>818.83</v>
      </c>
      <c r="U285" s="50">
        <f t="shared" si="35"/>
        <v>3.7825789702227515</v>
      </c>
      <c r="V285" s="93">
        <f t="shared" si="29"/>
        <v>0.9372664989204802</v>
      </c>
    </row>
    <row r="286" spans="1:22" hidden="1" outlineLevel="2">
      <c r="A286">
        <v>33</v>
      </c>
      <c r="B286" s="2" t="s">
        <v>18</v>
      </c>
      <c r="C286" t="s">
        <v>126</v>
      </c>
      <c r="D286" s="18" t="s">
        <v>73</v>
      </c>
      <c r="E286" s="18">
        <v>13303.42</v>
      </c>
      <c r="F286" s="18">
        <v>1007.25</v>
      </c>
      <c r="G286" s="47">
        <f t="shared" si="30"/>
        <v>7.5713613491869012</v>
      </c>
      <c r="H286" s="47">
        <v>347.9</v>
      </c>
      <c r="I286" s="47">
        <f t="shared" si="31"/>
        <v>2.6151170150232046</v>
      </c>
      <c r="J286" s="18">
        <v>659.35</v>
      </c>
      <c r="K286" s="47">
        <f t="shared" si="32"/>
        <v>4.9562443341636966</v>
      </c>
      <c r="L286" s="14">
        <v>33</v>
      </c>
      <c r="M286" s="14" t="s">
        <v>18</v>
      </c>
      <c r="N286" s="14" t="s">
        <v>73</v>
      </c>
      <c r="O286" s="14">
        <v>15415.74</v>
      </c>
      <c r="P286" s="14">
        <v>1212.97</v>
      </c>
      <c r="Q286" s="50">
        <f t="shared" si="33"/>
        <v>7.8683864673379285</v>
      </c>
      <c r="R286" s="50">
        <v>463.07</v>
      </c>
      <c r="S286" s="50">
        <f t="shared" si="34"/>
        <v>3.0038778547121319</v>
      </c>
      <c r="T286" s="50">
        <v>749.9</v>
      </c>
      <c r="U286" s="50">
        <f t="shared" si="35"/>
        <v>4.864508612625797</v>
      </c>
      <c r="V286" s="93">
        <f t="shared" si="29"/>
        <v>-0.29702511815102728</v>
      </c>
    </row>
    <row r="287" spans="1:22" hidden="1" outlineLevel="2">
      <c r="A287">
        <v>33</v>
      </c>
      <c r="B287" s="2" t="s">
        <v>18</v>
      </c>
      <c r="C287" t="s">
        <v>126</v>
      </c>
      <c r="D287" s="18" t="s">
        <v>74</v>
      </c>
      <c r="E287" s="18">
        <v>0</v>
      </c>
      <c r="F287" s="18">
        <v>0</v>
      </c>
      <c r="G287" s="47">
        <v>0</v>
      </c>
      <c r="H287" s="47">
        <v>0</v>
      </c>
      <c r="I287" s="47">
        <v>0</v>
      </c>
      <c r="J287" s="18">
        <v>0</v>
      </c>
      <c r="K287" s="47">
        <v>0</v>
      </c>
      <c r="L287" s="14">
        <v>33</v>
      </c>
      <c r="M287" s="14" t="s">
        <v>18</v>
      </c>
      <c r="N287" s="14" t="s">
        <v>75</v>
      </c>
      <c r="O287" s="14">
        <v>172</v>
      </c>
      <c r="P287" s="14">
        <v>10</v>
      </c>
      <c r="Q287" s="50">
        <f t="shared" si="33"/>
        <v>5.8139534883720927</v>
      </c>
      <c r="R287" s="50">
        <v>10</v>
      </c>
      <c r="S287" s="50">
        <f t="shared" si="34"/>
        <v>5.8139534883720927</v>
      </c>
      <c r="T287" s="50">
        <v>0</v>
      </c>
      <c r="U287" s="50">
        <f t="shared" si="35"/>
        <v>0</v>
      </c>
      <c r="V287" s="93"/>
    </row>
    <row r="288" spans="1:22" outlineLevel="1" collapsed="1">
      <c r="A288" s="1" t="s">
        <v>116</v>
      </c>
      <c r="B288" s="2" t="s">
        <v>18</v>
      </c>
      <c r="C288" t="s">
        <v>126</v>
      </c>
      <c r="D288" s="18"/>
      <c r="E288" s="18">
        <f>SUBTOTAL(9,E282:E287)</f>
        <v>105667.59999999999</v>
      </c>
      <c r="F288" s="18">
        <f>SUBTOTAL(9,F282:F287)</f>
        <v>8055.1100000000006</v>
      </c>
      <c r="G288" s="47">
        <f t="shared" si="30"/>
        <v>7.6230651590459146</v>
      </c>
      <c r="H288" s="47">
        <f>SUBTOTAL(9,H282:H287)</f>
        <v>3615.5899999999997</v>
      </c>
      <c r="I288" s="47">
        <f t="shared" si="31"/>
        <v>3.4216637834113763</v>
      </c>
      <c r="J288" s="18">
        <f>SUBTOTAL(9,J282:J287)</f>
        <v>4439.5200000000004</v>
      </c>
      <c r="K288" s="47">
        <f t="shared" si="32"/>
        <v>4.2014013756345383</v>
      </c>
      <c r="L288" s="14"/>
      <c r="M288" s="14"/>
      <c r="N288" s="14"/>
      <c r="O288" s="14">
        <f>SUBTOTAL(9,O282:O287)</f>
        <v>103520.66000000002</v>
      </c>
      <c r="P288" s="14">
        <f>SUBTOTAL(9,P282:P287)</f>
        <v>6629.41</v>
      </c>
      <c r="Q288" s="50">
        <f t="shared" si="33"/>
        <v>6.4039487383484603</v>
      </c>
      <c r="R288" s="50">
        <f>SUBTOTAL(9,R282:R287)</f>
        <v>3444.64</v>
      </c>
      <c r="S288" s="50">
        <f t="shared" si="34"/>
        <v>3.3274903772831426</v>
      </c>
      <c r="T288" s="50">
        <f>SUBTOTAL(9,T282:T287)</f>
        <v>3184.77</v>
      </c>
      <c r="U288" s="50">
        <f t="shared" si="35"/>
        <v>3.0764583610653173</v>
      </c>
      <c r="V288" s="93">
        <f t="shared" si="29"/>
        <v>1.2191164206974543</v>
      </c>
    </row>
    <row r="289" spans="1:22" hidden="1" outlineLevel="2">
      <c r="A289">
        <v>77</v>
      </c>
      <c r="B289" s="2" t="s">
        <v>43</v>
      </c>
      <c r="C289" t="s">
        <v>126</v>
      </c>
      <c r="D289" s="18" t="s">
        <v>68</v>
      </c>
      <c r="E289" s="18">
        <v>595</v>
      </c>
      <c r="F289" s="18">
        <v>37</v>
      </c>
      <c r="G289" s="47">
        <f t="shared" si="30"/>
        <v>6.2184873949579833</v>
      </c>
      <c r="H289" s="47">
        <v>31</v>
      </c>
      <c r="I289" s="47">
        <f t="shared" si="31"/>
        <v>5.2100840336134455</v>
      </c>
      <c r="J289" s="18">
        <v>6</v>
      </c>
      <c r="K289" s="47">
        <f t="shared" si="32"/>
        <v>1.0084033613445378</v>
      </c>
      <c r="L289" s="14">
        <v>77</v>
      </c>
      <c r="M289" s="14" t="s">
        <v>43</v>
      </c>
      <c r="N289" s="14" t="s">
        <v>68</v>
      </c>
      <c r="O289" s="14">
        <v>319</v>
      </c>
      <c r="P289" s="14">
        <v>12</v>
      </c>
      <c r="Q289" s="50">
        <f t="shared" si="33"/>
        <v>3.761755485893417</v>
      </c>
      <c r="R289" s="50">
        <v>12</v>
      </c>
      <c r="S289" s="50">
        <f t="shared" si="34"/>
        <v>3.761755485893417</v>
      </c>
      <c r="T289" s="50">
        <v>0</v>
      </c>
      <c r="U289" s="50">
        <f t="shared" si="35"/>
        <v>0</v>
      </c>
      <c r="V289" s="93">
        <f t="shared" si="29"/>
        <v>2.4567319090645663</v>
      </c>
    </row>
    <row r="290" spans="1:22" hidden="1" outlineLevel="2">
      <c r="A290">
        <v>77</v>
      </c>
      <c r="B290" s="2" t="s">
        <v>43</v>
      </c>
      <c r="C290" t="s">
        <v>126</v>
      </c>
      <c r="D290" s="18" t="s">
        <v>69</v>
      </c>
      <c r="E290" s="18">
        <v>6973.36</v>
      </c>
      <c r="F290" s="18">
        <v>383.8</v>
      </c>
      <c r="G290" s="47">
        <f t="shared" si="30"/>
        <v>5.5038030447302306</v>
      </c>
      <c r="H290" s="47">
        <v>258.7</v>
      </c>
      <c r="I290" s="47">
        <f t="shared" si="31"/>
        <v>3.7098328495875736</v>
      </c>
      <c r="J290" s="18">
        <v>125.1</v>
      </c>
      <c r="K290" s="47">
        <f t="shared" si="32"/>
        <v>1.7939701951426572</v>
      </c>
      <c r="L290" s="14">
        <v>77</v>
      </c>
      <c r="M290" s="14" t="s">
        <v>43</v>
      </c>
      <c r="N290" s="14" t="s">
        <v>69</v>
      </c>
      <c r="O290" s="14">
        <v>3693.1</v>
      </c>
      <c r="P290" s="14">
        <v>107.4</v>
      </c>
      <c r="Q290" s="50">
        <f t="shared" si="33"/>
        <v>2.908125964636755</v>
      </c>
      <c r="R290" s="50">
        <v>106.4</v>
      </c>
      <c r="S290" s="50">
        <f t="shared" si="34"/>
        <v>2.8810484416885545</v>
      </c>
      <c r="T290" s="50">
        <v>1</v>
      </c>
      <c r="U290" s="50">
        <f t="shared" si="35"/>
        <v>2.7077522948200698E-2</v>
      </c>
      <c r="V290" s="93">
        <f t="shared" si="29"/>
        <v>2.5956770800934756</v>
      </c>
    </row>
    <row r="291" spans="1:22" hidden="1" outlineLevel="2">
      <c r="A291">
        <v>77</v>
      </c>
      <c r="B291" s="2" t="s">
        <v>43</v>
      </c>
      <c r="C291" t="s">
        <v>126</v>
      </c>
      <c r="D291" s="18" t="s">
        <v>70</v>
      </c>
      <c r="E291" s="18">
        <v>11341.34</v>
      </c>
      <c r="F291" s="18">
        <v>484.53</v>
      </c>
      <c r="G291" s="47">
        <f t="shared" si="30"/>
        <v>4.2722464893919057</v>
      </c>
      <c r="H291" s="47">
        <v>311.2</v>
      </c>
      <c r="I291" s="47">
        <f t="shared" si="31"/>
        <v>2.7439438373243372</v>
      </c>
      <c r="J291" s="18">
        <v>173.33</v>
      </c>
      <c r="K291" s="47">
        <f t="shared" si="32"/>
        <v>1.5283026520675687</v>
      </c>
      <c r="L291" s="14">
        <v>77</v>
      </c>
      <c r="M291" s="14" t="s">
        <v>43</v>
      </c>
      <c r="N291" s="14" t="s">
        <v>70</v>
      </c>
      <c r="O291" s="14">
        <v>10374.59</v>
      </c>
      <c r="P291" s="14">
        <v>569.87</v>
      </c>
      <c r="Q291" s="50">
        <f t="shared" si="33"/>
        <v>5.4929399619647619</v>
      </c>
      <c r="R291" s="50">
        <v>237.47</v>
      </c>
      <c r="S291" s="50">
        <f t="shared" si="34"/>
        <v>2.2889579250842682</v>
      </c>
      <c r="T291" s="50">
        <v>332.4</v>
      </c>
      <c r="U291" s="50">
        <f t="shared" si="35"/>
        <v>3.2039820368804937</v>
      </c>
      <c r="V291" s="93">
        <f t="shared" si="29"/>
        <v>-1.2206934725728562</v>
      </c>
    </row>
    <row r="292" spans="1:22" hidden="1" outlineLevel="2">
      <c r="A292">
        <v>77</v>
      </c>
      <c r="B292" s="2" t="s">
        <v>43</v>
      </c>
      <c r="C292" t="s">
        <v>126</v>
      </c>
      <c r="D292" s="18" t="s">
        <v>71</v>
      </c>
      <c r="E292" s="18">
        <v>15703.49</v>
      </c>
      <c r="F292" s="18">
        <v>1307.9000000000001</v>
      </c>
      <c r="G292" s="47">
        <f t="shared" si="30"/>
        <v>8.3287218318985161</v>
      </c>
      <c r="H292" s="47">
        <v>486.05</v>
      </c>
      <c r="I292" s="47">
        <f t="shared" si="31"/>
        <v>3.0951718375978845</v>
      </c>
      <c r="J292" s="18">
        <v>821.85</v>
      </c>
      <c r="K292" s="47">
        <f t="shared" si="32"/>
        <v>5.2335499943006303</v>
      </c>
      <c r="L292" s="14">
        <v>77</v>
      </c>
      <c r="M292" s="14" t="s">
        <v>43</v>
      </c>
      <c r="N292" s="14" t="s">
        <v>71</v>
      </c>
      <c r="O292" s="14">
        <v>13796.23</v>
      </c>
      <c r="P292" s="14">
        <v>1017.32</v>
      </c>
      <c r="Q292" s="50">
        <f t="shared" si="33"/>
        <v>7.3738985215526274</v>
      </c>
      <c r="R292" s="50">
        <v>382.11</v>
      </c>
      <c r="S292" s="50">
        <f t="shared" si="34"/>
        <v>2.7696696851241245</v>
      </c>
      <c r="T292" s="50">
        <v>635.21</v>
      </c>
      <c r="U292" s="50">
        <f t="shared" si="35"/>
        <v>4.6042288364285024</v>
      </c>
      <c r="V292" s="93">
        <f t="shared" si="29"/>
        <v>0.95482331034588874</v>
      </c>
    </row>
    <row r="293" spans="1:22" hidden="1" outlineLevel="2">
      <c r="A293">
        <v>77</v>
      </c>
      <c r="B293" s="2" t="s">
        <v>43</v>
      </c>
      <c r="C293" t="s">
        <v>126</v>
      </c>
      <c r="D293" s="18" t="s">
        <v>72</v>
      </c>
      <c r="E293" s="18">
        <v>15272.27</v>
      </c>
      <c r="F293" s="18">
        <v>835.47</v>
      </c>
      <c r="G293" s="47">
        <f t="shared" si="30"/>
        <v>5.4705030751813579</v>
      </c>
      <c r="H293" s="47">
        <v>371.27</v>
      </c>
      <c r="I293" s="47">
        <f t="shared" si="31"/>
        <v>2.4310073093259876</v>
      </c>
      <c r="J293" s="18">
        <v>464.2</v>
      </c>
      <c r="K293" s="47">
        <f t="shared" si="32"/>
        <v>3.0394957658553703</v>
      </c>
      <c r="L293" s="14">
        <v>77</v>
      </c>
      <c r="M293" s="14" t="s">
        <v>43</v>
      </c>
      <c r="N293" s="14" t="s">
        <v>72</v>
      </c>
      <c r="O293" s="14">
        <v>15549.9</v>
      </c>
      <c r="P293" s="14">
        <v>1344.7</v>
      </c>
      <c r="Q293" s="50">
        <f t="shared" si="33"/>
        <v>8.6476440362960538</v>
      </c>
      <c r="R293" s="50">
        <v>296.8</v>
      </c>
      <c r="S293" s="50">
        <f t="shared" si="34"/>
        <v>1.9086939465848656</v>
      </c>
      <c r="T293" s="50">
        <v>1047.9000000000001</v>
      </c>
      <c r="U293" s="50">
        <f t="shared" si="35"/>
        <v>6.7389500897111887</v>
      </c>
      <c r="V293" s="93">
        <f t="shared" si="29"/>
        <v>-3.1771409611146959</v>
      </c>
    </row>
    <row r="294" spans="1:22" hidden="1" outlineLevel="2">
      <c r="A294">
        <v>77</v>
      </c>
      <c r="B294" s="2" t="s">
        <v>43</v>
      </c>
      <c r="C294" t="s">
        <v>126</v>
      </c>
      <c r="D294" s="18" t="s">
        <v>73</v>
      </c>
      <c r="E294" s="18">
        <v>5851.21</v>
      </c>
      <c r="F294" s="18">
        <v>570.89</v>
      </c>
      <c r="G294" s="47">
        <f t="shared" si="30"/>
        <v>9.7567853486714711</v>
      </c>
      <c r="H294" s="47">
        <v>121.99</v>
      </c>
      <c r="I294" s="47">
        <f t="shared" si="31"/>
        <v>2.084867916208784</v>
      </c>
      <c r="J294" s="18">
        <v>448.9</v>
      </c>
      <c r="K294" s="47">
        <f t="shared" si="32"/>
        <v>7.6719174324626875</v>
      </c>
      <c r="L294" s="14">
        <v>77</v>
      </c>
      <c r="M294" s="14" t="s">
        <v>43</v>
      </c>
      <c r="N294" s="14" t="s">
        <v>73</v>
      </c>
      <c r="O294" s="14">
        <v>6151.42</v>
      </c>
      <c r="P294" s="14">
        <v>387.05</v>
      </c>
      <c r="Q294" s="50">
        <f t="shared" si="33"/>
        <v>6.2920431380071591</v>
      </c>
      <c r="R294" s="50">
        <v>110.09</v>
      </c>
      <c r="S294" s="50">
        <f t="shared" si="34"/>
        <v>1.789668076639215</v>
      </c>
      <c r="T294" s="50">
        <v>276.95999999999998</v>
      </c>
      <c r="U294" s="50">
        <f t="shared" si="35"/>
        <v>4.5023750613679434</v>
      </c>
      <c r="V294" s="93">
        <f t="shared" si="29"/>
        <v>3.464742210664312</v>
      </c>
    </row>
    <row r="295" spans="1:22" hidden="1" outlineLevel="2">
      <c r="A295">
        <v>77</v>
      </c>
      <c r="B295" s="2" t="s">
        <v>43</v>
      </c>
      <c r="C295" t="s">
        <v>126</v>
      </c>
      <c r="D295" s="18" t="s">
        <v>74</v>
      </c>
      <c r="E295" s="18">
        <v>747</v>
      </c>
      <c r="F295" s="18">
        <v>3</v>
      </c>
      <c r="G295" s="47">
        <f t="shared" si="30"/>
        <v>0.40160642570281124</v>
      </c>
      <c r="H295" s="47">
        <v>3</v>
      </c>
      <c r="I295" s="47">
        <f t="shared" si="31"/>
        <v>0.40160642570281124</v>
      </c>
      <c r="J295" s="18">
        <v>0</v>
      </c>
      <c r="K295" s="47">
        <f t="shared" si="32"/>
        <v>0</v>
      </c>
      <c r="L295" s="14">
        <v>77</v>
      </c>
      <c r="M295" s="14" t="s">
        <v>43</v>
      </c>
      <c r="N295" s="14" t="s">
        <v>75</v>
      </c>
      <c r="O295" s="14">
        <v>1178.32</v>
      </c>
      <c r="P295" s="14">
        <v>59.36</v>
      </c>
      <c r="Q295" s="50">
        <f t="shared" si="33"/>
        <v>5.0376807658361056</v>
      </c>
      <c r="R295" s="50">
        <v>9</v>
      </c>
      <c r="S295" s="50">
        <f t="shared" si="34"/>
        <v>0.7637993074886279</v>
      </c>
      <c r="T295" s="50">
        <v>50.36</v>
      </c>
      <c r="U295" s="50">
        <f t="shared" si="35"/>
        <v>4.2738814583474776</v>
      </c>
      <c r="V295" s="93">
        <f t="shared" si="29"/>
        <v>-4.6360743401332947</v>
      </c>
    </row>
    <row r="296" spans="1:22" outlineLevel="1" collapsed="1">
      <c r="A296" s="1" t="s">
        <v>117</v>
      </c>
      <c r="B296" s="2" t="s">
        <v>43</v>
      </c>
      <c r="C296" t="s">
        <v>126</v>
      </c>
      <c r="D296" s="18"/>
      <c r="E296" s="18">
        <f>SUBTOTAL(9,E289:E295)</f>
        <v>56483.670000000006</v>
      </c>
      <c r="F296" s="18">
        <f>SUBTOTAL(9,F289:F295)</f>
        <v>3622.5899999999997</v>
      </c>
      <c r="G296" s="47">
        <f t="shared" si="30"/>
        <v>6.4135173936112846</v>
      </c>
      <c r="H296" s="47">
        <f>SUBTOTAL(9,H289:H295)</f>
        <v>1583.21</v>
      </c>
      <c r="I296" s="47">
        <f t="shared" si="31"/>
        <v>2.8029517203821914</v>
      </c>
      <c r="J296" s="18">
        <f>SUBTOTAL(9,J289:J295)</f>
        <v>2039.38</v>
      </c>
      <c r="K296" s="47">
        <f t="shared" si="32"/>
        <v>3.6105656732290941</v>
      </c>
      <c r="L296" s="14"/>
      <c r="M296" s="14"/>
      <c r="N296" s="14"/>
      <c r="O296" s="14">
        <f>SUBTOTAL(9,O289:O295)</f>
        <v>51062.559999999998</v>
      </c>
      <c r="P296" s="14">
        <f>SUBTOTAL(9,P289:P295)</f>
        <v>3497.7000000000003</v>
      </c>
      <c r="Q296" s="50">
        <f t="shared" si="33"/>
        <v>6.8498328325097688</v>
      </c>
      <c r="R296" s="50">
        <f>SUBTOTAL(9,R289:R295)</f>
        <v>1153.8699999999999</v>
      </c>
      <c r="S296" s="50">
        <f t="shared" si="34"/>
        <v>2.2597182749944382</v>
      </c>
      <c r="T296" s="50">
        <f>SUBTOTAL(9,T289:T295)</f>
        <v>2343.8300000000004</v>
      </c>
      <c r="U296" s="50">
        <f t="shared" si="35"/>
        <v>4.5901145575153306</v>
      </c>
      <c r="V296" s="93">
        <f t="shared" si="29"/>
        <v>-0.43631543889848423</v>
      </c>
    </row>
    <row r="297" spans="1:22" hidden="1" outlineLevel="2">
      <c r="A297">
        <v>34</v>
      </c>
      <c r="B297" s="2" t="s">
        <v>19</v>
      </c>
      <c r="C297" t="s">
        <v>126</v>
      </c>
      <c r="D297" s="18" t="s">
        <v>69</v>
      </c>
      <c r="E297" s="18">
        <v>237.2</v>
      </c>
      <c r="F297" s="18">
        <v>10</v>
      </c>
      <c r="G297" s="47">
        <f t="shared" si="30"/>
        <v>4.2158516020236085</v>
      </c>
      <c r="H297" s="47">
        <v>10</v>
      </c>
      <c r="I297" s="47">
        <f t="shared" si="31"/>
        <v>4.2158516020236085</v>
      </c>
      <c r="J297" s="18">
        <v>0</v>
      </c>
      <c r="K297" s="47">
        <f t="shared" si="32"/>
        <v>0</v>
      </c>
      <c r="L297" s="14">
        <v>34</v>
      </c>
      <c r="M297" s="14" t="s">
        <v>19</v>
      </c>
      <c r="N297" s="14" t="s">
        <v>69</v>
      </c>
      <c r="O297" s="14">
        <v>413.43</v>
      </c>
      <c r="P297" s="14">
        <v>7</v>
      </c>
      <c r="Q297" s="50">
        <f t="shared" si="33"/>
        <v>1.693152407904603</v>
      </c>
      <c r="R297" s="50">
        <v>7</v>
      </c>
      <c r="S297" s="50">
        <f t="shared" si="34"/>
        <v>1.693152407904603</v>
      </c>
      <c r="T297" s="50">
        <v>0</v>
      </c>
      <c r="U297" s="50">
        <f t="shared" si="35"/>
        <v>0</v>
      </c>
      <c r="V297" s="93">
        <f t="shared" si="29"/>
        <v>2.5226991941190056</v>
      </c>
    </row>
    <row r="298" spans="1:22" hidden="1" outlineLevel="2">
      <c r="A298">
        <v>34</v>
      </c>
      <c r="B298" s="2" t="s">
        <v>19</v>
      </c>
      <c r="C298" t="s">
        <v>126</v>
      </c>
      <c r="D298" s="18" t="s">
        <v>70</v>
      </c>
      <c r="E298" s="18">
        <v>3553.16</v>
      </c>
      <c r="F298" s="18">
        <v>155.99</v>
      </c>
      <c r="G298" s="47">
        <f t="shared" si="30"/>
        <v>4.3901766315054767</v>
      </c>
      <c r="H298" s="47">
        <v>65.48</v>
      </c>
      <c r="I298" s="47">
        <f t="shared" si="31"/>
        <v>1.842866631392901</v>
      </c>
      <c r="J298" s="18">
        <v>90.51</v>
      </c>
      <c r="K298" s="47">
        <f t="shared" si="32"/>
        <v>2.5473100001125761</v>
      </c>
      <c r="L298" s="14">
        <v>34</v>
      </c>
      <c r="M298" s="14" t="s">
        <v>19</v>
      </c>
      <c r="N298" s="14" t="s">
        <v>70</v>
      </c>
      <c r="O298" s="14">
        <v>3524.77</v>
      </c>
      <c r="P298" s="14">
        <v>213.62</v>
      </c>
      <c r="Q298" s="50">
        <f t="shared" si="33"/>
        <v>6.0605372832837316</v>
      </c>
      <c r="R298" s="50">
        <v>69.62</v>
      </c>
      <c r="S298" s="50">
        <f t="shared" si="34"/>
        <v>1.9751643369638303</v>
      </c>
      <c r="T298" s="50">
        <v>144</v>
      </c>
      <c r="U298" s="50">
        <f t="shared" si="35"/>
        <v>4.085372946319902</v>
      </c>
      <c r="V298" s="93">
        <f t="shared" si="29"/>
        <v>-1.670360651778255</v>
      </c>
    </row>
    <row r="299" spans="1:22" hidden="1" outlineLevel="2">
      <c r="A299">
        <v>34</v>
      </c>
      <c r="B299" s="2" t="s">
        <v>19</v>
      </c>
      <c r="C299" t="s">
        <v>126</v>
      </c>
      <c r="D299" s="18" t="s">
        <v>71</v>
      </c>
      <c r="E299" s="18">
        <v>4533.2</v>
      </c>
      <c r="F299" s="18">
        <v>436.86</v>
      </c>
      <c r="G299" s="47">
        <f t="shared" si="30"/>
        <v>9.6369010853260395</v>
      </c>
      <c r="H299" s="47">
        <v>161</v>
      </c>
      <c r="I299" s="47">
        <f t="shared" si="31"/>
        <v>3.5515750463248921</v>
      </c>
      <c r="J299" s="18">
        <v>275.86</v>
      </c>
      <c r="K299" s="47">
        <f t="shared" si="32"/>
        <v>6.0853260390011474</v>
      </c>
      <c r="L299" s="14">
        <v>34</v>
      </c>
      <c r="M299" s="14" t="s">
        <v>19</v>
      </c>
      <c r="N299" s="14" t="s">
        <v>71</v>
      </c>
      <c r="O299" s="14">
        <v>4453.16</v>
      </c>
      <c r="P299" s="14">
        <v>161.57</v>
      </c>
      <c r="Q299" s="50">
        <f t="shared" si="33"/>
        <v>3.6282100800330555</v>
      </c>
      <c r="R299" s="50">
        <v>112.13</v>
      </c>
      <c r="S299" s="50">
        <f t="shared" si="34"/>
        <v>2.5179872270477595</v>
      </c>
      <c r="T299" s="50">
        <v>49.44</v>
      </c>
      <c r="U299" s="50">
        <f t="shared" si="35"/>
        <v>1.1102228529852958</v>
      </c>
      <c r="V299" s="93">
        <f t="shared" si="29"/>
        <v>6.0086910052929845</v>
      </c>
    </row>
    <row r="300" spans="1:22" hidden="1" outlineLevel="2">
      <c r="A300">
        <v>34</v>
      </c>
      <c r="B300" s="2" t="s">
        <v>19</v>
      </c>
      <c r="C300" t="s">
        <v>126</v>
      </c>
      <c r="D300" s="18" t="s">
        <v>72</v>
      </c>
      <c r="E300" s="18">
        <v>3364</v>
      </c>
      <c r="F300" s="18">
        <v>270.5</v>
      </c>
      <c r="G300" s="47">
        <f t="shared" si="30"/>
        <v>8.0410225921521992</v>
      </c>
      <c r="H300" s="47">
        <v>173.2</v>
      </c>
      <c r="I300" s="47">
        <f t="shared" si="31"/>
        <v>5.1486325802615935</v>
      </c>
      <c r="J300" s="18">
        <v>97.3</v>
      </c>
      <c r="K300" s="47">
        <f t="shared" si="32"/>
        <v>2.8923900118906065</v>
      </c>
      <c r="L300" s="14">
        <v>34</v>
      </c>
      <c r="M300" s="14" t="s">
        <v>19</v>
      </c>
      <c r="N300" s="14" t="s">
        <v>72</v>
      </c>
      <c r="O300" s="14">
        <v>3283.5</v>
      </c>
      <c r="P300" s="14">
        <v>241.9</v>
      </c>
      <c r="Q300" s="50">
        <f t="shared" si="33"/>
        <v>7.3671387239226434</v>
      </c>
      <c r="R300" s="50">
        <v>112</v>
      </c>
      <c r="S300" s="50">
        <f t="shared" si="34"/>
        <v>3.4109943657682353</v>
      </c>
      <c r="T300" s="50">
        <v>129.9</v>
      </c>
      <c r="U300" s="50">
        <f t="shared" si="35"/>
        <v>3.9561443581544085</v>
      </c>
      <c r="V300" s="93">
        <f t="shared" si="29"/>
        <v>0.67388386822955582</v>
      </c>
    </row>
    <row r="301" spans="1:22" hidden="1" outlineLevel="2">
      <c r="A301">
        <v>34</v>
      </c>
      <c r="B301" s="2" t="s">
        <v>19</v>
      </c>
      <c r="C301" t="s">
        <v>126</v>
      </c>
      <c r="D301" s="18" t="s">
        <v>73</v>
      </c>
      <c r="E301" s="18">
        <v>3093</v>
      </c>
      <c r="F301" s="18">
        <v>534.9</v>
      </c>
      <c r="G301" s="47">
        <f t="shared" si="30"/>
        <v>17.293889427740059</v>
      </c>
      <c r="H301" s="47">
        <v>128.80000000000001</v>
      </c>
      <c r="I301" s="47">
        <f t="shared" si="31"/>
        <v>4.164241836404786</v>
      </c>
      <c r="J301" s="18">
        <v>406.1</v>
      </c>
      <c r="K301" s="47">
        <f t="shared" si="32"/>
        <v>13.129647591335273</v>
      </c>
      <c r="L301" s="14">
        <v>34</v>
      </c>
      <c r="M301" s="14" t="s">
        <v>19</v>
      </c>
      <c r="N301" s="14" t="s">
        <v>73</v>
      </c>
      <c r="O301" s="14">
        <v>3255.8</v>
      </c>
      <c r="P301" s="14">
        <v>419.8</v>
      </c>
      <c r="Q301" s="50">
        <f t="shared" si="33"/>
        <v>12.893912402481725</v>
      </c>
      <c r="R301" s="50">
        <v>58</v>
      </c>
      <c r="S301" s="50">
        <f t="shared" si="34"/>
        <v>1.7814362061551692</v>
      </c>
      <c r="T301" s="50">
        <v>361.8</v>
      </c>
      <c r="U301" s="50">
        <f t="shared" si="35"/>
        <v>11.112476196326556</v>
      </c>
      <c r="V301" s="93">
        <f t="shared" si="29"/>
        <v>4.3999770252583339</v>
      </c>
    </row>
    <row r="302" spans="1:22" outlineLevel="1" collapsed="1">
      <c r="A302" s="1" t="s">
        <v>118</v>
      </c>
      <c r="B302" s="2" t="s">
        <v>19</v>
      </c>
      <c r="C302" t="s">
        <v>126</v>
      </c>
      <c r="D302" s="18"/>
      <c r="E302" s="18">
        <f>SUBTOTAL(9,E297:E301)</f>
        <v>14780.56</v>
      </c>
      <c r="F302" s="18">
        <f>SUBTOTAL(9,F297:F301)</f>
        <v>1408.25</v>
      </c>
      <c r="G302" s="47">
        <f t="shared" si="30"/>
        <v>9.5277174883766254</v>
      </c>
      <c r="H302" s="47">
        <f>SUBTOTAL(9,H297:H301)</f>
        <v>538.48</v>
      </c>
      <c r="I302" s="47">
        <f t="shared" si="31"/>
        <v>3.6431637231606921</v>
      </c>
      <c r="J302" s="18">
        <f>SUBTOTAL(9,J297:J301)</f>
        <v>869.77</v>
      </c>
      <c r="K302" s="47">
        <f t="shared" si="32"/>
        <v>5.8845537652159328</v>
      </c>
      <c r="L302" s="14"/>
      <c r="M302" s="14"/>
      <c r="N302" s="14"/>
      <c r="O302" s="14">
        <f>SUBTOTAL(9,O297:O301)</f>
        <v>14930.66</v>
      </c>
      <c r="P302" s="14">
        <f>SUBTOTAL(9,P297:P301)</f>
        <v>1043.8900000000001</v>
      </c>
      <c r="Q302" s="50">
        <f t="shared" si="33"/>
        <v>6.991586440251135</v>
      </c>
      <c r="R302" s="50">
        <f>SUBTOTAL(9,R297:R301)</f>
        <v>358.75</v>
      </c>
      <c r="S302" s="50">
        <f t="shared" si="34"/>
        <v>2.4027738894328849</v>
      </c>
      <c r="T302" s="50">
        <f>SUBTOTAL(9,T297:T301)</f>
        <v>685.1400000000001</v>
      </c>
      <c r="U302" s="50">
        <f t="shared" si="35"/>
        <v>4.5888125508182505</v>
      </c>
      <c r="V302" s="93">
        <f t="shared" si="29"/>
        <v>2.5361310481254904</v>
      </c>
    </row>
    <row r="303" spans="1:22" hidden="1" outlineLevel="2">
      <c r="A303">
        <v>48</v>
      </c>
      <c r="B303" s="2" t="s">
        <v>27</v>
      </c>
      <c r="C303" t="s">
        <v>126</v>
      </c>
      <c r="D303" s="18" t="s">
        <v>68</v>
      </c>
      <c r="E303" s="18">
        <v>3164</v>
      </c>
      <c r="F303" s="18">
        <v>102.5</v>
      </c>
      <c r="G303" s="47">
        <f t="shared" si="30"/>
        <v>3.2395701643489252</v>
      </c>
      <c r="H303" s="47">
        <v>89.5</v>
      </c>
      <c r="I303" s="47">
        <f t="shared" si="31"/>
        <v>2.8286978508217446</v>
      </c>
      <c r="J303" s="18">
        <v>13</v>
      </c>
      <c r="K303" s="47">
        <f t="shared" si="32"/>
        <v>0.41087231352718079</v>
      </c>
      <c r="L303" s="14">
        <v>48</v>
      </c>
      <c r="M303" s="14" t="s">
        <v>27</v>
      </c>
      <c r="N303" s="14" t="s">
        <v>68</v>
      </c>
      <c r="O303" s="14">
        <v>1657.15</v>
      </c>
      <c r="P303" s="14">
        <v>43.85</v>
      </c>
      <c r="Q303" s="50">
        <f t="shared" si="33"/>
        <v>2.6461092840117066</v>
      </c>
      <c r="R303" s="50">
        <v>36</v>
      </c>
      <c r="S303" s="50">
        <f t="shared" si="34"/>
        <v>2.172404429291253</v>
      </c>
      <c r="T303" s="50">
        <v>7.85</v>
      </c>
      <c r="U303" s="50">
        <f t="shared" si="35"/>
        <v>0.47370485472045376</v>
      </c>
      <c r="V303" s="93">
        <f t="shared" si="29"/>
        <v>0.59346088033721855</v>
      </c>
    </row>
    <row r="304" spans="1:22" hidden="1" outlineLevel="2">
      <c r="A304">
        <v>48</v>
      </c>
      <c r="B304" s="2" t="s">
        <v>27</v>
      </c>
      <c r="C304" t="s">
        <v>126</v>
      </c>
      <c r="D304" s="18" t="s">
        <v>69</v>
      </c>
      <c r="E304" s="18">
        <v>37753.879999999997</v>
      </c>
      <c r="F304" s="18">
        <v>3105.39</v>
      </c>
      <c r="G304" s="47">
        <f t="shared" si="30"/>
        <v>8.2253532617044929</v>
      </c>
      <c r="H304" s="47">
        <v>1075.56</v>
      </c>
      <c r="I304" s="47">
        <f t="shared" si="31"/>
        <v>2.8488727516218204</v>
      </c>
      <c r="J304" s="18">
        <v>2029.84</v>
      </c>
      <c r="K304" s="47">
        <f t="shared" si="32"/>
        <v>5.3765069974264899</v>
      </c>
      <c r="L304" s="14">
        <v>48</v>
      </c>
      <c r="M304" s="14" t="s">
        <v>27</v>
      </c>
      <c r="N304" s="14" t="s">
        <v>69</v>
      </c>
      <c r="O304" s="14">
        <v>36674.379999999997</v>
      </c>
      <c r="P304" s="14">
        <v>2422.83</v>
      </c>
      <c r="Q304" s="50">
        <f t="shared" si="33"/>
        <v>6.6063284505423141</v>
      </c>
      <c r="R304" s="50">
        <v>991.56</v>
      </c>
      <c r="S304" s="50">
        <f t="shared" si="34"/>
        <v>2.7036857882805383</v>
      </c>
      <c r="T304" s="50">
        <v>1431.27</v>
      </c>
      <c r="U304" s="50">
        <f t="shared" si="35"/>
        <v>3.9026426622617754</v>
      </c>
      <c r="V304" s="93">
        <f t="shared" si="29"/>
        <v>1.6190248111621788</v>
      </c>
    </row>
    <row r="305" spans="1:22" hidden="1" outlineLevel="2">
      <c r="A305">
        <v>48</v>
      </c>
      <c r="B305" s="2" t="s">
        <v>27</v>
      </c>
      <c r="C305" t="s">
        <v>126</v>
      </c>
      <c r="D305" s="18" t="s">
        <v>70</v>
      </c>
      <c r="E305" s="18">
        <v>105757.15</v>
      </c>
      <c r="F305" s="18">
        <v>9100.0499999999993</v>
      </c>
      <c r="G305" s="47">
        <f t="shared" si="30"/>
        <v>8.604666445720218</v>
      </c>
      <c r="H305" s="47">
        <v>2815.47</v>
      </c>
      <c r="I305" s="47">
        <f t="shared" si="31"/>
        <v>2.6622029810750387</v>
      </c>
      <c r="J305" s="18">
        <v>6284.58</v>
      </c>
      <c r="K305" s="47">
        <f t="shared" si="32"/>
        <v>5.9424634646451802</v>
      </c>
      <c r="L305" s="14">
        <v>48</v>
      </c>
      <c r="M305" s="14" t="s">
        <v>27</v>
      </c>
      <c r="N305" s="14" t="s">
        <v>70</v>
      </c>
      <c r="O305" s="14">
        <v>107108.66</v>
      </c>
      <c r="P305" s="14">
        <v>10301.31</v>
      </c>
      <c r="Q305" s="50">
        <f t="shared" si="33"/>
        <v>9.6176256896501169</v>
      </c>
      <c r="R305" s="50">
        <v>3418.25</v>
      </c>
      <c r="S305" s="50">
        <f t="shared" si="34"/>
        <v>3.1913852717417992</v>
      </c>
      <c r="T305" s="50">
        <v>6883.07</v>
      </c>
      <c r="U305" s="50">
        <f t="shared" si="35"/>
        <v>6.426249754221554</v>
      </c>
      <c r="V305" s="93">
        <f t="shared" si="29"/>
        <v>-1.0129592439298989</v>
      </c>
    </row>
    <row r="306" spans="1:22" hidden="1" outlineLevel="2">
      <c r="A306">
        <v>48</v>
      </c>
      <c r="B306" s="2" t="s">
        <v>27</v>
      </c>
      <c r="C306" t="s">
        <v>126</v>
      </c>
      <c r="D306" s="18" t="s">
        <v>71</v>
      </c>
      <c r="E306" s="18">
        <v>141785.48000000001</v>
      </c>
      <c r="F306" s="18">
        <v>12482.19</v>
      </c>
      <c r="G306" s="47">
        <f t="shared" si="30"/>
        <v>8.8035742446969873</v>
      </c>
      <c r="H306" s="47">
        <v>4088.42</v>
      </c>
      <c r="I306" s="47">
        <f t="shared" si="31"/>
        <v>2.8835251677393199</v>
      </c>
      <c r="J306" s="18">
        <v>8393.77</v>
      </c>
      <c r="K306" s="47">
        <f t="shared" si="32"/>
        <v>5.9200490769576684</v>
      </c>
      <c r="L306" s="14">
        <v>48</v>
      </c>
      <c r="M306" s="14" t="s">
        <v>27</v>
      </c>
      <c r="N306" s="14" t="s">
        <v>71</v>
      </c>
      <c r="O306" s="14">
        <v>147587.67000000001</v>
      </c>
      <c r="P306" s="14">
        <v>14938.58</v>
      </c>
      <c r="Q306" s="50">
        <f t="shared" si="33"/>
        <v>10.121834703400358</v>
      </c>
      <c r="R306" s="50">
        <v>4824.87</v>
      </c>
      <c r="S306" s="50">
        <f t="shared" si="34"/>
        <v>3.2691552078842356</v>
      </c>
      <c r="T306" s="50">
        <v>10113.709999999999</v>
      </c>
      <c r="U306" s="50">
        <f t="shared" si="35"/>
        <v>6.8526794955161217</v>
      </c>
      <c r="V306" s="93">
        <f t="shared" si="29"/>
        <v>-1.3182604587033708</v>
      </c>
    </row>
    <row r="307" spans="1:22" hidden="1" outlineLevel="2">
      <c r="A307">
        <v>48</v>
      </c>
      <c r="B307" s="2" t="s">
        <v>27</v>
      </c>
      <c r="C307" t="s">
        <v>126</v>
      </c>
      <c r="D307" s="18" t="s">
        <v>72</v>
      </c>
      <c r="E307" s="18">
        <v>146430.10999999999</v>
      </c>
      <c r="F307" s="18">
        <v>15016.33</v>
      </c>
      <c r="G307" s="47">
        <f t="shared" si="30"/>
        <v>10.254946882167882</v>
      </c>
      <c r="H307" s="47">
        <v>3848.15</v>
      </c>
      <c r="I307" s="47">
        <f t="shared" si="31"/>
        <v>2.6279772650583957</v>
      </c>
      <c r="J307" s="18">
        <v>11168.19</v>
      </c>
      <c r="K307" s="47">
        <f t="shared" si="32"/>
        <v>7.6269764463060232</v>
      </c>
      <c r="L307" s="14">
        <v>48</v>
      </c>
      <c r="M307" s="14" t="s">
        <v>27</v>
      </c>
      <c r="N307" s="14" t="s">
        <v>72</v>
      </c>
      <c r="O307" s="14">
        <v>151822.09</v>
      </c>
      <c r="P307" s="14">
        <v>17110.23</v>
      </c>
      <c r="Q307" s="50">
        <f t="shared" si="33"/>
        <v>11.269921261128733</v>
      </c>
      <c r="R307" s="50">
        <v>4874.6099999999997</v>
      </c>
      <c r="S307" s="50">
        <f t="shared" si="34"/>
        <v>3.2107383056049352</v>
      </c>
      <c r="T307" s="50">
        <v>12235.62</v>
      </c>
      <c r="U307" s="50">
        <f t="shared" si="35"/>
        <v>8.0591829555237986</v>
      </c>
      <c r="V307" s="93">
        <f t="shared" si="29"/>
        <v>-1.0149743789608507</v>
      </c>
    </row>
    <row r="308" spans="1:22" hidden="1" outlineLevel="2">
      <c r="A308">
        <v>48</v>
      </c>
      <c r="B308" s="2" t="s">
        <v>27</v>
      </c>
      <c r="C308" t="s">
        <v>126</v>
      </c>
      <c r="D308" s="18" t="s">
        <v>73</v>
      </c>
      <c r="E308" s="18">
        <v>69905.91</v>
      </c>
      <c r="F308" s="18">
        <v>8966.68</v>
      </c>
      <c r="G308" s="47">
        <f t="shared" si="30"/>
        <v>12.826783887084797</v>
      </c>
      <c r="H308" s="47">
        <v>1667.08</v>
      </c>
      <c r="I308" s="47">
        <f t="shared" si="31"/>
        <v>2.3847482995357616</v>
      </c>
      <c r="J308" s="18">
        <v>7299.6</v>
      </c>
      <c r="K308" s="47">
        <f t="shared" si="32"/>
        <v>10.442035587549036</v>
      </c>
      <c r="L308" s="14">
        <v>48</v>
      </c>
      <c r="M308" s="14" t="s">
        <v>27</v>
      </c>
      <c r="N308" s="14" t="s">
        <v>73</v>
      </c>
      <c r="O308" s="14">
        <v>87518.87</v>
      </c>
      <c r="P308" s="14">
        <v>10462.75</v>
      </c>
      <c r="Q308" s="50">
        <f t="shared" si="33"/>
        <v>11.954850422543162</v>
      </c>
      <c r="R308" s="50">
        <v>2459.71</v>
      </c>
      <c r="S308" s="50">
        <f t="shared" si="34"/>
        <v>2.8104910403893468</v>
      </c>
      <c r="T308" s="50">
        <v>8003.04</v>
      </c>
      <c r="U308" s="50">
        <f t="shared" si="35"/>
        <v>9.1443593821538141</v>
      </c>
      <c r="V308" s="93">
        <f t="shared" si="29"/>
        <v>0.87193346454163567</v>
      </c>
    </row>
    <row r="309" spans="1:22" hidden="1" outlineLevel="2">
      <c r="A309">
        <v>48</v>
      </c>
      <c r="B309" s="2" t="s">
        <v>27</v>
      </c>
      <c r="C309" t="s">
        <v>126</v>
      </c>
      <c r="D309" s="18" t="s">
        <v>74</v>
      </c>
      <c r="E309" s="18">
        <v>434.6</v>
      </c>
      <c r="F309" s="18">
        <v>44.2</v>
      </c>
      <c r="G309" s="47">
        <f t="shared" si="30"/>
        <v>10.170271514035894</v>
      </c>
      <c r="H309" s="47">
        <v>4.7</v>
      </c>
      <c r="I309" s="47">
        <f t="shared" si="31"/>
        <v>1.0814542107685228</v>
      </c>
      <c r="J309" s="18">
        <v>39.5</v>
      </c>
      <c r="K309" s="47">
        <f t="shared" si="32"/>
        <v>9.0888173032673727</v>
      </c>
      <c r="L309" s="14">
        <v>48</v>
      </c>
      <c r="M309" s="14" t="s">
        <v>27</v>
      </c>
      <c r="N309" s="14" t="s">
        <v>75</v>
      </c>
      <c r="O309" s="14">
        <v>2213.4299999999998</v>
      </c>
      <c r="P309" s="14">
        <v>164.99</v>
      </c>
      <c r="Q309" s="50">
        <f t="shared" si="33"/>
        <v>7.4540419168439938</v>
      </c>
      <c r="R309" s="50">
        <v>40.14</v>
      </c>
      <c r="S309" s="50">
        <f t="shared" si="34"/>
        <v>1.8134750138924656</v>
      </c>
      <c r="T309" s="50">
        <v>124.85</v>
      </c>
      <c r="U309" s="50">
        <f t="shared" si="35"/>
        <v>5.6405669029515284</v>
      </c>
      <c r="V309" s="93">
        <f t="shared" si="29"/>
        <v>2.7162295971919006</v>
      </c>
    </row>
    <row r="310" spans="1:22" outlineLevel="1" collapsed="1">
      <c r="A310" s="1" t="s">
        <v>119</v>
      </c>
      <c r="B310" s="2" t="s">
        <v>27</v>
      </c>
      <c r="C310" t="s">
        <v>126</v>
      </c>
      <c r="D310" s="18"/>
      <c r="E310" s="18">
        <f>SUBTOTAL(9,E303:E309)</f>
        <v>505231.13</v>
      </c>
      <c r="F310" s="18">
        <f>SUBTOTAL(9,F303:F309)</f>
        <v>48817.34</v>
      </c>
      <c r="G310" s="47">
        <f t="shared" si="30"/>
        <v>9.6623776923642843</v>
      </c>
      <c r="H310" s="47">
        <f>SUBTOTAL(9,H303:H309)</f>
        <v>13588.880000000001</v>
      </c>
      <c r="I310" s="47">
        <f t="shared" si="31"/>
        <v>2.6896363254576179</v>
      </c>
      <c r="J310" s="18">
        <f>SUBTOTAL(9,J303:J309)</f>
        <v>35228.480000000003</v>
      </c>
      <c r="K310" s="47">
        <f t="shared" si="32"/>
        <v>6.97274532549093</v>
      </c>
      <c r="L310" s="14"/>
      <c r="M310" s="14"/>
      <c r="N310" s="14"/>
      <c r="O310" s="14">
        <f>SUBTOTAL(9,O303:O309)</f>
        <v>534582.25</v>
      </c>
      <c r="P310" s="14">
        <f>SUBTOTAL(9,P303:P309)</f>
        <v>55444.54</v>
      </c>
      <c r="Q310" s="50">
        <f t="shared" si="33"/>
        <v>10.371563964198213</v>
      </c>
      <c r="R310" s="50">
        <f>SUBTOTAL(9,R303:R309)</f>
        <v>16645.14</v>
      </c>
      <c r="S310" s="50">
        <f t="shared" si="34"/>
        <v>3.1136724049479758</v>
      </c>
      <c r="T310" s="50">
        <f>SUBTOTAL(9,T303:T309)</f>
        <v>38799.409999999996</v>
      </c>
      <c r="U310" s="50">
        <f t="shared" si="35"/>
        <v>7.257893429869771</v>
      </c>
      <c r="V310" s="93">
        <f t="shared" si="29"/>
        <v>-0.70918627183392857</v>
      </c>
    </row>
    <row r="311" spans="1:22" hidden="1" outlineLevel="2">
      <c r="A311" t="s">
        <v>48</v>
      </c>
      <c r="B311" s="2" t="s">
        <v>49</v>
      </c>
      <c r="C311" t="s">
        <v>128</v>
      </c>
      <c r="D311" s="18" t="s">
        <v>68</v>
      </c>
      <c r="E311" s="18">
        <v>101</v>
      </c>
      <c r="F311" s="18">
        <v>12</v>
      </c>
      <c r="G311" s="47">
        <f t="shared" si="30"/>
        <v>11.881188118811881</v>
      </c>
      <c r="H311" s="47">
        <v>12</v>
      </c>
      <c r="I311" s="47">
        <f t="shared" si="31"/>
        <v>11.881188118811881</v>
      </c>
      <c r="J311" s="18">
        <v>0</v>
      </c>
      <c r="K311" s="47">
        <f t="shared" si="32"/>
        <v>0</v>
      </c>
      <c r="L311" s="14" t="s">
        <v>48</v>
      </c>
      <c r="M311" s="14" t="s">
        <v>49</v>
      </c>
      <c r="N311" s="14" t="s">
        <v>68</v>
      </c>
      <c r="O311" s="14">
        <v>87</v>
      </c>
      <c r="P311" s="14">
        <v>4</v>
      </c>
      <c r="Q311" s="50">
        <f t="shared" si="33"/>
        <v>4.5977011494252871</v>
      </c>
      <c r="R311" s="50">
        <v>4</v>
      </c>
      <c r="S311" s="50">
        <f t="shared" si="34"/>
        <v>4.5977011494252871</v>
      </c>
      <c r="T311" s="50">
        <v>0</v>
      </c>
      <c r="U311" s="50">
        <f t="shared" si="35"/>
        <v>0</v>
      </c>
      <c r="V311" s="93">
        <f t="shared" si="29"/>
        <v>7.283486969386594</v>
      </c>
    </row>
    <row r="312" spans="1:22" hidden="1" outlineLevel="2">
      <c r="A312" t="s">
        <v>48</v>
      </c>
      <c r="B312" s="2" t="s">
        <v>49</v>
      </c>
      <c r="C312" t="s">
        <v>128</v>
      </c>
      <c r="D312" s="18" t="s">
        <v>69</v>
      </c>
      <c r="E312" s="18">
        <v>1248</v>
      </c>
      <c r="F312" s="18">
        <v>13</v>
      </c>
      <c r="G312" s="47">
        <f t="shared" si="30"/>
        <v>1.0416666666666667</v>
      </c>
      <c r="H312" s="47">
        <v>13</v>
      </c>
      <c r="I312" s="47">
        <f t="shared" si="31"/>
        <v>1.0416666666666667</v>
      </c>
      <c r="J312" s="18">
        <v>0</v>
      </c>
      <c r="K312" s="47">
        <f t="shared" si="32"/>
        <v>0</v>
      </c>
      <c r="L312" s="14" t="s">
        <v>48</v>
      </c>
      <c r="M312" s="14" t="s">
        <v>49</v>
      </c>
      <c r="N312" s="14" t="s">
        <v>69</v>
      </c>
      <c r="O312" s="14">
        <v>722</v>
      </c>
      <c r="P312" s="14">
        <v>19</v>
      </c>
      <c r="Q312" s="50">
        <f t="shared" si="33"/>
        <v>2.6315789473684212</v>
      </c>
      <c r="R312" s="50">
        <v>19</v>
      </c>
      <c r="S312" s="50">
        <f t="shared" si="34"/>
        <v>2.6315789473684212</v>
      </c>
      <c r="T312" s="50">
        <v>0</v>
      </c>
      <c r="U312" s="50">
        <f t="shared" si="35"/>
        <v>0</v>
      </c>
      <c r="V312" s="93">
        <f t="shared" si="29"/>
        <v>-1.5899122807017545</v>
      </c>
    </row>
    <row r="313" spans="1:22" hidden="1" outlineLevel="2">
      <c r="A313" t="s">
        <v>48</v>
      </c>
      <c r="B313" s="2" t="s">
        <v>49</v>
      </c>
      <c r="C313" t="s">
        <v>128</v>
      </c>
      <c r="D313" s="18" t="s">
        <v>70</v>
      </c>
      <c r="E313" s="18">
        <v>7805.8</v>
      </c>
      <c r="F313" s="18">
        <v>237.8</v>
      </c>
      <c r="G313" s="47">
        <f t="shared" si="30"/>
        <v>3.0464526377821621</v>
      </c>
      <c r="H313" s="47">
        <v>146</v>
      </c>
      <c r="I313" s="47">
        <f t="shared" si="31"/>
        <v>1.8704040585205872</v>
      </c>
      <c r="J313" s="18">
        <v>91.8</v>
      </c>
      <c r="K313" s="47">
        <f t="shared" si="32"/>
        <v>1.1760485792615747</v>
      </c>
      <c r="L313" s="14" t="s">
        <v>48</v>
      </c>
      <c r="M313" s="14" t="s">
        <v>49</v>
      </c>
      <c r="N313" s="14" t="s">
        <v>70</v>
      </c>
      <c r="O313" s="14">
        <v>7025.26</v>
      </c>
      <c r="P313" s="14">
        <v>281.38</v>
      </c>
      <c r="Q313" s="50">
        <f t="shared" si="33"/>
        <v>4.0052610152506807</v>
      </c>
      <c r="R313" s="50">
        <v>139.12</v>
      </c>
      <c r="S313" s="50">
        <f t="shared" si="34"/>
        <v>1.9802825802888433</v>
      </c>
      <c r="T313" s="50">
        <v>142.26</v>
      </c>
      <c r="U313" s="50">
        <f t="shared" si="35"/>
        <v>2.0249784349618376</v>
      </c>
      <c r="V313" s="93">
        <f t="shared" si="29"/>
        <v>-0.95880837746851855</v>
      </c>
    </row>
    <row r="314" spans="1:22" hidden="1" outlineLevel="2">
      <c r="A314" t="s">
        <v>48</v>
      </c>
      <c r="B314" s="2" t="s">
        <v>49</v>
      </c>
      <c r="C314" t="s">
        <v>128</v>
      </c>
      <c r="D314" s="18" t="s">
        <v>71</v>
      </c>
      <c r="E314" s="18">
        <v>11682.46</v>
      </c>
      <c r="F314" s="18">
        <v>834.6</v>
      </c>
      <c r="G314" s="47">
        <f t="shared" si="30"/>
        <v>7.144043292251804</v>
      </c>
      <c r="H314" s="47">
        <v>299.39999999999998</v>
      </c>
      <c r="I314" s="47">
        <f t="shared" si="31"/>
        <v>2.5628163931226813</v>
      </c>
      <c r="J314" s="18">
        <v>535.20000000000005</v>
      </c>
      <c r="K314" s="47">
        <f t="shared" si="32"/>
        <v>4.5812268991291232</v>
      </c>
      <c r="L314" s="14" t="s">
        <v>48</v>
      </c>
      <c r="M314" s="14" t="s">
        <v>49</v>
      </c>
      <c r="N314" s="14" t="s">
        <v>71</v>
      </c>
      <c r="O314" s="14">
        <v>12004.06</v>
      </c>
      <c r="P314" s="14">
        <v>710.39</v>
      </c>
      <c r="Q314" s="50">
        <f t="shared" si="33"/>
        <v>5.9179144389481557</v>
      </c>
      <c r="R314" s="50">
        <v>252.97</v>
      </c>
      <c r="S314" s="50">
        <f t="shared" si="34"/>
        <v>2.1073703397017343</v>
      </c>
      <c r="T314" s="50">
        <v>457.42</v>
      </c>
      <c r="U314" s="50">
        <f t="shared" si="35"/>
        <v>3.8105440992464219</v>
      </c>
      <c r="V314" s="93">
        <f t="shared" si="29"/>
        <v>1.2261288533036483</v>
      </c>
    </row>
    <row r="315" spans="1:22" hidden="1" outlineLevel="2">
      <c r="A315" t="s">
        <v>48</v>
      </c>
      <c r="B315" s="2" t="s">
        <v>49</v>
      </c>
      <c r="C315" t="s">
        <v>128</v>
      </c>
      <c r="D315" s="18" t="s">
        <v>72</v>
      </c>
      <c r="E315" s="18">
        <v>9481.7000000000007</v>
      </c>
      <c r="F315" s="18">
        <v>254.8</v>
      </c>
      <c r="G315" s="47">
        <f t="shared" si="30"/>
        <v>2.6872818165518839</v>
      </c>
      <c r="H315" s="47">
        <v>142.4</v>
      </c>
      <c r="I315" s="47">
        <f t="shared" si="31"/>
        <v>1.5018403872723245</v>
      </c>
      <c r="J315" s="18">
        <v>112.4</v>
      </c>
      <c r="K315" s="47">
        <f t="shared" si="32"/>
        <v>1.1854414292795594</v>
      </c>
      <c r="L315" s="14" t="s">
        <v>48</v>
      </c>
      <c r="M315" s="14" t="s">
        <v>49</v>
      </c>
      <c r="N315" s="14" t="s">
        <v>72</v>
      </c>
      <c r="O315" s="14">
        <v>9005.6</v>
      </c>
      <c r="P315" s="14">
        <v>253.8</v>
      </c>
      <c r="Q315" s="50">
        <f t="shared" si="33"/>
        <v>2.8182464244470107</v>
      </c>
      <c r="R315" s="50">
        <v>123</v>
      </c>
      <c r="S315" s="50">
        <f t="shared" si="34"/>
        <v>1.3658168250866127</v>
      </c>
      <c r="T315" s="50">
        <v>130.80000000000001</v>
      </c>
      <c r="U315" s="50">
        <f t="shared" si="35"/>
        <v>1.4524295993603982</v>
      </c>
      <c r="V315" s="93">
        <f t="shared" si="29"/>
        <v>-0.13096460789512676</v>
      </c>
    </row>
    <row r="316" spans="1:22" hidden="1" outlineLevel="2">
      <c r="A316" t="s">
        <v>48</v>
      </c>
      <c r="B316" s="2" t="s">
        <v>49</v>
      </c>
      <c r="C316" t="s">
        <v>128</v>
      </c>
      <c r="D316" s="18" t="s">
        <v>73</v>
      </c>
      <c r="E316" s="18">
        <v>5262</v>
      </c>
      <c r="F316" s="18">
        <v>492.8</v>
      </c>
      <c r="G316" s="47">
        <f t="shared" si="30"/>
        <v>9.3652603572786006</v>
      </c>
      <c r="H316" s="47">
        <v>94.8</v>
      </c>
      <c r="I316" s="47">
        <f t="shared" si="31"/>
        <v>1.8015963511972635</v>
      </c>
      <c r="J316" s="18">
        <v>398</v>
      </c>
      <c r="K316" s="47">
        <f t="shared" si="32"/>
        <v>7.5636640060813383</v>
      </c>
      <c r="L316" s="14" t="s">
        <v>48</v>
      </c>
      <c r="M316" s="14" t="s">
        <v>49</v>
      </c>
      <c r="N316" s="14" t="s">
        <v>73</v>
      </c>
      <c r="O316" s="14">
        <v>5795</v>
      </c>
      <c r="P316" s="14">
        <v>445.3</v>
      </c>
      <c r="Q316" s="50">
        <f t="shared" si="33"/>
        <v>7.6842105263157894</v>
      </c>
      <c r="R316" s="50">
        <v>177.8</v>
      </c>
      <c r="S316" s="50">
        <f t="shared" si="34"/>
        <v>3.0681622088006901</v>
      </c>
      <c r="T316" s="50">
        <v>267.5</v>
      </c>
      <c r="U316" s="50">
        <f t="shared" si="35"/>
        <v>4.6160483175150988</v>
      </c>
      <c r="V316" s="93">
        <f t="shared" si="29"/>
        <v>1.6810498309628112</v>
      </c>
    </row>
    <row r="317" spans="1:22" hidden="1" outlineLevel="2">
      <c r="A317" t="s">
        <v>48</v>
      </c>
      <c r="B317" s="2" t="s">
        <v>49</v>
      </c>
      <c r="C317" t="s">
        <v>128</v>
      </c>
      <c r="D317" s="18" t="s">
        <v>74</v>
      </c>
      <c r="E317" s="18">
        <v>163</v>
      </c>
      <c r="F317" s="18">
        <v>7</v>
      </c>
      <c r="G317" s="47">
        <f t="shared" si="30"/>
        <v>4.294478527607362</v>
      </c>
      <c r="H317" s="47">
        <v>7</v>
      </c>
      <c r="I317" s="47">
        <f t="shared" si="31"/>
        <v>4.294478527607362</v>
      </c>
      <c r="J317" s="18">
        <v>0</v>
      </c>
      <c r="K317" s="47">
        <f t="shared" si="32"/>
        <v>0</v>
      </c>
      <c r="L317" s="14" t="s">
        <v>48</v>
      </c>
      <c r="M317" s="14" t="s">
        <v>49</v>
      </c>
      <c r="N317" s="14" t="s">
        <v>75</v>
      </c>
      <c r="O317" s="14">
        <v>216</v>
      </c>
      <c r="P317" s="14">
        <v>2</v>
      </c>
      <c r="Q317" s="50">
        <f t="shared" si="33"/>
        <v>0.92592592592592593</v>
      </c>
      <c r="R317" s="50">
        <v>2</v>
      </c>
      <c r="S317" s="50">
        <f t="shared" si="34"/>
        <v>0.92592592592592593</v>
      </c>
      <c r="T317" s="50">
        <v>0</v>
      </c>
      <c r="U317" s="50">
        <f t="shared" si="35"/>
        <v>0</v>
      </c>
      <c r="V317" s="93">
        <f t="shared" si="29"/>
        <v>3.368552601681436</v>
      </c>
    </row>
    <row r="318" spans="1:22" outlineLevel="1" collapsed="1">
      <c r="A318" s="1" t="s">
        <v>120</v>
      </c>
      <c r="B318" s="2" t="s">
        <v>49</v>
      </c>
      <c r="C318" t="s">
        <v>128</v>
      </c>
      <c r="D318" s="18"/>
      <c r="E318" s="18">
        <f>SUBTOTAL(9,E311:E317)</f>
        <v>35743.96</v>
      </c>
      <c r="F318" s="18">
        <f>SUBTOTAL(9,F311:F317)</f>
        <v>1852</v>
      </c>
      <c r="G318" s="47">
        <f t="shared" si="30"/>
        <v>5.1812949656389504</v>
      </c>
      <c r="H318" s="47">
        <f>SUBTOTAL(9,H311:H317)</f>
        <v>714.59999999999991</v>
      </c>
      <c r="I318" s="47">
        <f t="shared" si="31"/>
        <v>1.9992188890094995</v>
      </c>
      <c r="J318" s="18">
        <f>SUBTOTAL(9,J311:J317)</f>
        <v>1137.4000000000001</v>
      </c>
      <c r="K318" s="47">
        <f t="shared" si="32"/>
        <v>3.1820760766294507</v>
      </c>
      <c r="L318" s="14"/>
      <c r="M318" s="14"/>
      <c r="N318" s="14"/>
      <c r="O318" s="14">
        <f>SUBTOTAL(9,O311:O317)</f>
        <v>34854.92</v>
      </c>
      <c r="P318" s="14">
        <f>SUBTOTAL(9,P311:P317)</f>
        <v>1715.87</v>
      </c>
      <c r="Q318" s="50">
        <f t="shared" si="33"/>
        <v>4.9228918040838998</v>
      </c>
      <c r="R318" s="50">
        <f>SUBTOTAL(9,R311:R317)</f>
        <v>717.8900000000001</v>
      </c>
      <c r="S318" s="50">
        <f t="shared" si="34"/>
        <v>2.0596518368138566</v>
      </c>
      <c r="T318" s="50">
        <f>SUBTOTAL(9,T311:T317)</f>
        <v>997.98</v>
      </c>
      <c r="U318" s="50">
        <f t="shared" si="35"/>
        <v>2.8632399672700442</v>
      </c>
      <c r="V318" s="93">
        <f t="shared" si="29"/>
        <v>0.25840316155505061</v>
      </c>
    </row>
    <row r="319" spans="1:22" hidden="1" outlineLevel="2">
      <c r="A319">
        <v>13</v>
      </c>
      <c r="B319" s="2" t="s">
        <v>6</v>
      </c>
      <c r="C319" t="s">
        <v>126</v>
      </c>
      <c r="D319" s="18" t="s">
        <v>68</v>
      </c>
      <c r="E319" s="18">
        <v>12164.67</v>
      </c>
      <c r="F319" s="18">
        <v>795.67</v>
      </c>
      <c r="G319" s="47">
        <f t="shared" si="30"/>
        <v>6.5408268370617533</v>
      </c>
      <c r="H319" s="47">
        <v>513.14</v>
      </c>
      <c r="I319" s="47">
        <f t="shared" si="31"/>
        <v>4.2182813015067406</v>
      </c>
      <c r="J319" s="18">
        <v>282.52999999999997</v>
      </c>
      <c r="K319" s="47">
        <f t="shared" si="32"/>
        <v>2.3225455355550126</v>
      </c>
      <c r="L319" s="14">
        <v>13</v>
      </c>
      <c r="M319" s="14" t="s">
        <v>6</v>
      </c>
      <c r="N319" s="14" t="s">
        <v>68</v>
      </c>
      <c r="O319" s="14">
        <v>1688.65</v>
      </c>
      <c r="P319" s="14">
        <v>189.88</v>
      </c>
      <c r="Q319" s="50">
        <f t="shared" si="33"/>
        <v>11.244485239688508</v>
      </c>
      <c r="R319" s="50">
        <v>100.08</v>
      </c>
      <c r="S319" s="50">
        <f t="shared" si="34"/>
        <v>5.9266277795872435</v>
      </c>
      <c r="T319" s="50">
        <v>89.8</v>
      </c>
      <c r="U319" s="50">
        <f t="shared" si="35"/>
        <v>5.3178574601012638</v>
      </c>
      <c r="V319" s="93">
        <f t="shared" si="29"/>
        <v>-4.7036584026267549</v>
      </c>
    </row>
    <row r="320" spans="1:22" hidden="1" outlineLevel="2">
      <c r="A320">
        <v>13</v>
      </c>
      <c r="B320" s="2" t="s">
        <v>6</v>
      </c>
      <c r="C320" t="s">
        <v>126</v>
      </c>
      <c r="D320" s="18" t="s">
        <v>69</v>
      </c>
      <c r="E320" s="18">
        <v>504095.78</v>
      </c>
      <c r="F320" s="18">
        <v>26216.22</v>
      </c>
      <c r="G320" s="47">
        <f t="shared" si="30"/>
        <v>5.2006426239077026</v>
      </c>
      <c r="H320" s="47">
        <v>13191.84</v>
      </c>
      <c r="I320" s="47">
        <f t="shared" si="31"/>
        <v>2.6169312506444706</v>
      </c>
      <c r="J320" s="18">
        <v>13024.37</v>
      </c>
      <c r="K320" s="47">
        <f t="shared" si="32"/>
        <v>2.5837093895132388</v>
      </c>
      <c r="L320" s="14">
        <v>13</v>
      </c>
      <c r="M320" s="14" t="s">
        <v>6</v>
      </c>
      <c r="N320" s="14" t="s">
        <v>69</v>
      </c>
      <c r="O320" s="14">
        <v>399509.05</v>
      </c>
      <c r="P320" s="14">
        <v>19792.080000000002</v>
      </c>
      <c r="Q320" s="50">
        <f t="shared" si="33"/>
        <v>4.9541005391492394</v>
      </c>
      <c r="R320" s="50">
        <v>10079.61</v>
      </c>
      <c r="S320" s="50">
        <f t="shared" si="34"/>
        <v>2.5229991661014939</v>
      </c>
      <c r="T320" s="50">
        <v>9712.4699999999993</v>
      </c>
      <c r="U320" s="50">
        <f t="shared" si="35"/>
        <v>2.4311013730477442</v>
      </c>
      <c r="V320" s="93">
        <f t="shared" si="29"/>
        <v>0.24654208475846318</v>
      </c>
    </row>
    <row r="321" spans="1:22" hidden="1" outlineLevel="2">
      <c r="A321">
        <v>13</v>
      </c>
      <c r="B321" s="2" t="s">
        <v>6</v>
      </c>
      <c r="C321" t="s">
        <v>126</v>
      </c>
      <c r="D321" s="18" t="s">
        <v>70</v>
      </c>
      <c r="E321" s="18">
        <v>797372.08</v>
      </c>
      <c r="F321" s="18">
        <v>47165.18</v>
      </c>
      <c r="G321" s="47">
        <f t="shared" si="30"/>
        <v>5.9150779395235409</v>
      </c>
      <c r="H321" s="47">
        <v>17411.560000000001</v>
      </c>
      <c r="I321" s="47">
        <f t="shared" si="31"/>
        <v>2.1836179666586775</v>
      </c>
      <c r="J321" s="18">
        <v>29753.62</v>
      </c>
      <c r="K321" s="47">
        <f t="shared" si="32"/>
        <v>3.7314599728648639</v>
      </c>
      <c r="L321" s="14">
        <v>13</v>
      </c>
      <c r="M321" s="14" t="s">
        <v>6</v>
      </c>
      <c r="N321" s="14" t="s">
        <v>70</v>
      </c>
      <c r="O321" s="14">
        <v>805418.11</v>
      </c>
      <c r="P321" s="14">
        <v>45482.61</v>
      </c>
      <c r="Q321" s="50">
        <f t="shared" si="33"/>
        <v>5.6470806200272801</v>
      </c>
      <c r="R321" s="50">
        <v>16487.79</v>
      </c>
      <c r="S321" s="50">
        <f t="shared" si="34"/>
        <v>2.0471094199756696</v>
      </c>
      <c r="T321" s="50">
        <v>28994.83</v>
      </c>
      <c r="U321" s="50">
        <f t="shared" si="35"/>
        <v>3.5999724416427639</v>
      </c>
      <c r="V321" s="93">
        <f t="shared" si="29"/>
        <v>0.26799731949626082</v>
      </c>
    </row>
    <row r="322" spans="1:22" hidden="1" outlineLevel="2">
      <c r="A322">
        <v>13</v>
      </c>
      <c r="B322" s="2" t="s">
        <v>6</v>
      </c>
      <c r="C322" t="s">
        <v>126</v>
      </c>
      <c r="D322" s="18" t="s">
        <v>71</v>
      </c>
      <c r="E322" s="18">
        <v>704395.83</v>
      </c>
      <c r="F322" s="18">
        <v>43722.54</v>
      </c>
      <c r="G322" s="47">
        <f t="shared" si="30"/>
        <v>6.2070980743880897</v>
      </c>
      <c r="H322" s="47">
        <v>15889.13</v>
      </c>
      <c r="I322" s="47">
        <f t="shared" si="31"/>
        <v>2.2557104007841731</v>
      </c>
      <c r="J322" s="18">
        <v>27833.41</v>
      </c>
      <c r="K322" s="47">
        <f t="shared" si="32"/>
        <v>3.9513876736039171</v>
      </c>
      <c r="L322" s="14">
        <v>13</v>
      </c>
      <c r="M322" s="14" t="s">
        <v>6</v>
      </c>
      <c r="N322" s="14" t="s">
        <v>71</v>
      </c>
      <c r="O322" s="14">
        <v>705466.17</v>
      </c>
      <c r="P322" s="14">
        <v>41034.76</v>
      </c>
      <c r="Q322" s="50">
        <f t="shared" si="33"/>
        <v>5.8166871417803065</v>
      </c>
      <c r="R322" s="50">
        <v>14479.27</v>
      </c>
      <c r="S322" s="50">
        <f t="shared" si="34"/>
        <v>2.0524400199091049</v>
      </c>
      <c r="T322" s="50">
        <v>26555.48</v>
      </c>
      <c r="U322" s="50">
        <f t="shared" si="35"/>
        <v>3.7642457043687862</v>
      </c>
      <c r="V322" s="93">
        <f t="shared" si="29"/>
        <v>0.39041093260778315</v>
      </c>
    </row>
    <row r="323" spans="1:22" hidden="1" outlineLevel="2">
      <c r="A323">
        <v>13</v>
      </c>
      <c r="B323" s="2" t="s">
        <v>6</v>
      </c>
      <c r="C323" t="s">
        <v>126</v>
      </c>
      <c r="D323" s="18" t="s">
        <v>72</v>
      </c>
      <c r="E323" s="18">
        <v>526914.18000000005</v>
      </c>
      <c r="F323" s="18">
        <v>37057.919999999998</v>
      </c>
      <c r="G323" s="47">
        <f t="shared" si="30"/>
        <v>7.0330086770486986</v>
      </c>
      <c r="H323" s="47">
        <v>12316.86</v>
      </c>
      <c r="I323" s="47">
        <f t="shared" si="31"/>
        <v>2.3375457460643778</v>
      </c>
      <c r="J323" s="18">
        <v>24741.06</v>
      </c>
      <c r="K323" s="47">
        <f t="shared" si="32"/>
        <v>4.6954629309843208</v>
      </c>
      <c r="L323" s="14">
        <v>13</v>
      </c>
      <c r="M323" s="14" t="s">
        <v>6</v>
      </c>
      <c r="N323" s="14" t="s">
        <v>72</v>
      </c>
      <c r="O323" s="14">
        <v>526819.79</v>
      </c>
      <c r="P323" s="14">
        <v>39825.49</v>
      </c>
      <c r="Q323" s="50">
        <f t="shared" si="33"/>
        <v>7.5596040156350233</v>
      </c>
      <c r="R323" s="50">
        <v>11888.42</v>
      </c>
      <c r="S323" s="50">
        <f t="shared" si="34"/>
        <v>2.2566388403898037</v>
      </c>
      <c r="T323" s="50">
        <v>27937.07</v>
      </c>
      <c r="U323" s="50">
        <f t="shared" si="35"/>
        <v>5.3029651752452196</v>
      </c>
      <c r="V323" s="93">
        <f t="shared" si="29"/>
        <v>-0.52659533858632468</v>
      </c>
    </row>
    <row r="324" spans="1:22" hidden="1" outlineLevel="2">
      <c r="A324">
        <v>13</v>
      </c>
      <c r="B324" s="2" t="s">
        <v>6</v>
      </c>
      <c r="C324" t="s">
        <v>126</v>
      </c>
      <c r="D324" s="18" t="s">
        <v>73</v>
      </c>
      <c r="E324" s="18">
        <v>353901.07</v>
      </c>
      <c r="F324" s="18">
        <v>30486.45</v>
      </c>
      <c r="G324" s="47">
        <f t="shared" si="30"/>
        <v>8.6143989335776805</v>
      </c>
      <c r="H324" s="47">
        <v>7225.05</v>
      </c>
      <c r="I324" s="47">
        <f t="shared" si="31"/>
        <v>2.0415451131583184</v>
      </c>
      <c r="J324" s="18">
        <v>23261.4</v>
      </c>
      <c r="K324" s="47">
        <f t="shared" si="32"/>
        <v>6.5728538204193621</v>
      </c>
      <c r="L324" s="14">
        <v>13</v>
      </c>
      <c r="M324" s="14" t="s">
        <v>6</v>
      </c>
      <c r="N324" s="14" t="s">
        <v>73</v>
      </c>
      <c r="O324" s="14">
        <v>412916.81</v>
      </c>
      <c r="P324" s="14">
        <v>32291.78</v>
      </c>
      <c r="Q324" s="50">
        <f t="shared" si="33"/>
        <v>7.8204081834304588</v>
      </c>
      <c r="R324" s="50">
        <v>8306.99</v>
      </c>
      <c r="S324" s="50">
        <f t="shared" si="34"/>
        <v>2.0117829545375012</v>
      </c>
      <c r="T324" s="50">
        <v>23984.79</v>
      </c>
      <c r="U324" s="50">
        <f t="shared" si="35"/>
        <v>5.8086252288929581</v>
      </c>
      <c r="V324" s="93">
        <f t="shared" si="29"/>
        <v>0.79399075014722165</v>
      </c>
    </row>
    <row r="325" spans="1:22" hidden="1" outlineLevel="2">
      <c r="A325">
        <v>13</v>
      </c>
      <c r="B325" s="2" t="s">
        <v>6</v>
      </c>
      <c r="C325" t="s">
        <v>126</v>
      </c>
      <c r="D325" s="18" t="s">
        <v>74</v>
      </c>
      <c r="E325" s="18">
        <v>4454.5200000000004</v>
      </c>
      <c r="F325" s="18">
        <v>77.45</v>
      </c>
      <c r="G325" s="47">
        <f t="shared" si="30"/>
        <v>1.7386834047214963</v>
      </c>
      <c r="H325" s="47">
        <v>55.05</v>
      </c>
      <c r="I325" s="47">
        <f t="shared" si="31"/>
        <v>1.2358233883785457</v>
      </c>
      <c r="J325" s="18">
        <v>22.4</v>
      </c>
      <c r="K325" s="47">
        <f t="shared" si="32"/>
        <v>0.50286001634295052</v>
      </c>
      <c r="L325" s="14">
        <v>13</v>
      </c>
      <c r="M325" s="14" t="s">
        <v>6</v>
      </c>
      <c r="N325" s="14" t="s">
        <v>75</v>
      </c>
      <c r="O325" s="14">
        <v>10799.88</v>
      </c>
      <c r="P325" s="14">
        <v>412.76</v>
      </c>
      <c r="Q325" s="50">
        <f t="shared" si="33"/>
        <v>3.8218943173442672</v>
      </c>
      <c r="R325" s="50">
        <v>126.51</v>
      </c>
      <c r="S325" s="50">
        <f t="shared" si="34"/>
        <v>1.1714019044656052</v>
      </c>
      <c r="T325" s="50">
        <v>286.25</v>
      </c>
      <c r="U325" s="50">
        <f t="shared" si="35"/>
        <v>2.6504924128786618</v>
      </c>
      <c r="V325" s="93">
        <f t="shared" ref="V325:V350" si="36">G325-Q325</f>
        <v>-2.0832109126227709</v>
      </c>
    </row>
    <row r="326" spans="1:22" outlineLevel="1" collapsed="1">
      <c r="A326" s="1" t="s">
        <v>121</v>
      </c>
      <c r="B326" s="2" t="s">
        <v>6</v>
      </c>
      <c r="C326" t="s">
        <v>126</v>
      </c>
      <c r="D326" s="18"/>
      <c r="E326" s="18">
        <f>SUBTOTAL(9,E319:E325)</f>
        <v>2903298.13</v>
      </c>
      <c r="F326" s="18">
        <f>SUBTOTAL(9,F319:F325)</f>
        <v>185521.43000000005</v>
      </c>
      <c r="G326" s="47">
        <f t="shared" si="30"/>
        <v>6.3900234041758583</v>
      </c>
      <c r="H326" s="47">
        <f>SUBTOTAL(9,H319:H325)</f>
        <v>66602.63</v>
      </c>
      <c r="I326" s="47">
        <f t="shared" si="31"/>
        <v>2.2940334412022647</v>
      </c>
      <c r="J326" s="18">
        <f>SUBTOTAL(9,J319:J325)</f>
        <v>118918.79000000001</v>
      </c>
      <c r="K326" s="47">
        <f t="shared" si="32"/>
        <v>4.0959896185377289</v>
      </c>
      <c r="L326" s="14"/>
      <c r="M326" s="14"/>
      <c r="N326" s="14"/>
      <c r="O326" s="14">
        <f>SUBTOTAL(9,O319:O325)</f>
        <v>2862618.46</v>
      </c>
      <c r="P326" s="14">
        <f>SUBTOTAL(9,P319:P325)</f>
        <v>179029.36000000002</v>
      </c>
      <c r="Q326" s="50">
        <f t="shared" si="33"/>
        <v>6.2540419724674035</v>
      </c>
      <c r="R326" s="50">
        <f>SUBTOTAL(9,R319:R325)</f>
        <v>61468.67</v>
      </c>
      <c r="S326" s="50">
        <f t="shared" si="34"/>
        <v>2.1472882558019974</v>
      </c>
      <c r="T326" s="50">
        <f>SUBTOTAL(9,T319:T325)</f>
        <v>117560.69</v>
      </c>
      <c r="U326" s="50">
        <f t="shared" si="35"/>
        <v>4.1067537166654056</v>
      </c>
      <c r="V326" s="93">
        <f t="shared" si="36"/>
        <v>0.13598143170845489</v>
      </c>
    </row>
    <row r="327" spans="1:22" hidden="1" outlineLevel="2">
      <c r="A327">
        <v>35</v>
      </c>
      <c r="B327" s="2" t="s">
        <v>20</v>
      </c>
      <c r="C327" t="s">
        <v>126</v>
      </c>
      <c r="D327" s="18" t="s">
        <v>68</v>
      </c>
      <c r="E327" s="18">
        <v>231</v>
      </c>
      <c r="F327" s="18">
        <v>0</v>
      </c>
      <c r="G327" s="47">
        <f t="shared" si="30"/>
        <v>0</v>
      </c>
      <c r="H327" s="47">
        <v>0</v>
      </c>
      <c r="I327" s="47">
        <f t="shared" si="31"/>
        <v>0</v>
      </c>
      <c r="J327" s="18">
        <v>0</v>
      </c>
      <c r="K327" s="47">
        <f t="shared" si="32"/>
        <v>0</v>
      </c>
      <c r="L327" s="14">
        <v>35</v>
      </c>
      <c r="M327" s="14" t="s">
        <v>20</v>
      </c>
      <c r="N327" s="14" t="s">
        <v>68</v>
      </c>
      <c r="O327" s="14">
        <v>65</v>
      </c>
      <c r="P327" s="14">
        <v>0</v>
      </c>
      <c r="Q327" s="50">
        <f t="shared" si="33"/>
        <v>0</v>
      </c>
      <c r="R327" s="50">
        <v>0</v>
      </c>
      <c r="S327" s="50">
        <f t="shared" si="34"/>
        <v>0</v>
      </c>
      <c r="T327" s="50">
        <v>0</v>
      </c>
      <c r="U327" s="50">
        <f t="shared" si="35"/>
        <v>0</v>
      </c>
      <c r="V327" s="93">
        <f t="shared" si="36"/>
        <v>0</v>
      </c>
    </row>
    <row r="328" spans="1:22" hidden="1" outlineLevel="2">
      <c r="A328">
        <v>35</v>
      </c>
      <c r="B328" s="2" t="s">
        <v>20</v>
      </c>
      <c r="C328" t="s">
        <v>126</v>
      </c>
      <c r="D328" s="18" t="s">
        <v>69</v>
      </c>
      <c r="E328" s="18">
        <v>2378.1</v>
      </c>
      <c r="F328" s="18">
        <v>100</v>
      </c>
      <c r="G328" s="47">
        <f t="shared" si="30"/>
        <v>4.2050376350868346</v>
      </c>
      <c r="H328" s="47">
        <v>80.400000000000006</v>
      </c>
      <c r="I328" s="47">
        <f t="shared" si="31"/>
        <v>3.380850258609815</v>
      </c>
      <c r="J328" s="18">
        <v>19.600000000000001</v>
      </c>
      <c r="K328" s="47">
        <f t="shared" si="32"/>
        <v>0.82418737647701956</v>
      </c>
      <c r="L328" s="14">
        <v>35</v>
      </c>
      <c r="M328" s="14" t="s">
        <v>20</v>
      </c>
      <c r="N328" s="14" t="s">
        <v>69</v>
      </c>
      <c r="O328" s="14">
        <v>2295</v>
      </c>
      <c r="P328" s="14">
        <v>64.599999999999994</v>
      </c>
      <c r="Q328" s="50">
        <f t="shared" si="33"/>
        <v>2.8148148148148144</v>
      </c>
      <c r="R328" s="50">
        <v>62.6</v>
      </c>
      <c r="S328" s="50">
        <f t="shared" si="34"/>
        <v>2.7276688453159039</v>
      </c>
      <c r="T328" s="50">
        <v>2</v>
      </c>
      <c r="U328" s="50">
        <f t="shared" si="35"/>
        <v>8.714596949891068E-2</v>
      </c>
      <c r="V328" s="93">
        <f t="shared" si="36"/>
        <v>1.3902228202720202</v>
      </c>
    </row>
    <row r="329" spans="1:22" hidden="1" outlineLevel="2">
      <c r="A329">
        <v>35</v>
      </c>
      <c r="B329" s="2" t="s">
        <v>20</v>
      </c>
      <c r="C329" t="s">
        <v>126</v>
      </c>
      <c r="D329" s="18" t="s">
        <v>70</v>
      </c>
      <c r="E329" s="18">
        <v>10080</v>
      </c>
      <c r="F329" s="18">
        <v>941.92</v>
      </c>
      <c r="G329" s="47">
        <f t="shared" si="30"/>
        <v>9.344444444444445</v>
      </c>
      <c r="H329" s="47">
        <v>258.72000000000003</v>
      </c>
      <c r="I329" s="47">
        <f t="shared" si="31"/>
        <v>2.5666666666666669</v>
      </c>
      <c r="J329" s="18">
        <v>683.2</v>
      </c>
      <c r="K329" s="47">
        <f t="shared" si="32"/>
        <v>6.7777777777777777</v>
      </c>
      <c r="L329" s="14">
        <v>35</v>
      </c>
      <c r="M329" s="14" t="s">
        <v>20</v>
      </c>
      <c r="N329" s="14" t="s">
        <v>70</v>
      </c>
      <c r="O329" s="14">
        <v>7081.34</v>
      </c>
      <c r="P329" s="14">
        <v>523.08000000000004</v>
      </c>
      <c r="Q329" s="50">
        <f t="shared" si="33"/>
        <v>7.3867375383755061</v>
      </c>
      <c r="R329" s="50">
        <v>132.47999999999999</v>
      </c>
      <c r="S329" s="50">
        <f t="shared" si="34"/>
        <v>1.8708323565878771</v>
      </c>
      <c r="T329" s="50">
        <v>390.6</v>
      </c>
      <c r="U329" s="50">
        <f t="shared" si="35"/>
        <v>5.5159051817876277</v>
      </c>
      <c r="V329" s="93">
        <f t="shared" si="36"/>
        <v>1.9577069060689389</v>
      </c>
    </row>
    <row r="330" spans="1:22" hidden="1" outlineLevel="2">
      <c r="A330">
        <v>35</v>
      </c>
      <c r="B330" s="2" t="s">
        <v>20</v>
      </c>
      <c r="C330" t="s">
        <v>126</v>
      </c>
      <c r="D330" s="18" t="s">
        <v>71</v>
      </c>
      <c r="E330" s="18">
        <v>18138.349999999999</v>
      </c>
      <c r="F330" s="18">
        <v>1002.2</v>
      </c>
      <c r="G330" s="47">
        <f t="shared" ref="G330:G350" si="37">F330*100/E330</f>
        <v>5.5253096340075043</v>
      </c>
      <c r="H330" s="47">
        <v>356.5</v>
      </c>
      <c r="I330" s="47">
        <f t="shared" ref="I330:I350" si="38">H330*100/E330</f>
        <v>1.9654488969503843</v>
      </c>
      <c r="J330" s="18">
        <v>645.70000000000005</v>
      </c>
      <c r="K330" s="47">
        <f t="shared" ref="K330:K350" si="39">J330*100/E330</f>
        <v>3.5598607370571198</v>
      </c>
      <c r="L330" s="14">
        <v>35</v>
      </c>
      <c r="M330" s="14" t="s">
        <v>20</v>
      </c>
      <c r="N330" s="14" t="s">
        <v>71</v>
      </c>
      <c r="O330" s="14">
        <v>16051.35</v>
      </c>
      <c r="P330" s="14">
        <v>841.06</v>
      </c>
      <c r="Q330" s="50">
        <f t="shared" ref="Q330:Q350" si="40">P330*100/O330</f>
        <v>5.2398084896285981</v>
      </c>
      <c r="R330" s="50">
        <v>422.39</v>
      </c>
      <c r="S330" s="50">
        <f t="shared" ref="S330:S350" si="41">R330*100/O330</f>
        <v>2.6314920551853893</v>
      </c>
      <c r="T330" s="50">
        <v>418.68</v>
      </c>
      <c r="U330" s="50">
        <f t="shared" ref="U330:U350" si="42">T330*100/O330</f>
        <v>2.6083787344989675</v>
      </c>
      <c r="V330" s="93">
        <f t="shared" si="36"/>
        <v>0.28550114437890617</v>
      </c>
    </row>
    <row r="331" spans="1:22" hidden="1" outlineLevel="2">
      <c r="A331">
        <v>35</v>
      </c>
      <c r="B331" s="2" t="s">
        <v>20</v>
      </c>
      <c r="C331" t="s">
        <v>126</v>
      </c>
      <c r="D331" s="18" t="s">
        <v>72</v>
      </c>
      <c r="E331" s="18">
        <v>16385.650000000001</v>
      </c>
      <c r="F331" s="18">
        <v>981.93</v>
      </c>
      <c r="G331" s="47">
        <f t="shared" si="37"/>
        <v>5.9926215926740767</v>
      </c>
      <c r="H331" s="47">
        <v>346.63</v>
      </c>
      <c r="I331" s="47">
        <f t="shared" si="38"/>
        <v>2.1154485784817809</v>
      </c>
      <c r="J331" s="18">
        <v>635.29999999999995</v>
      </c>
      <c r="K331" s="47">
        <f t="shared" si="39"/>
        <v>3.8771730141922953</v>
      </c>
      <c r="L331" s="14">
        <v>35</v>
      </c>
      <c r="M331" s="14" t="s">
        <v>20</v>
      </c>
      <c r="N331" s="14" t="s">
        <v>72</v>
      </c>
      <c r="O331" s="14">
        <v>16947.7</v>
      </c>
      <c r="P331" s="14">
        <v>1230.1500000000001</v>
      </c>
      <c r="Q331" s="50">
        <f t="shared" si="40"/>
        <v>7.2585070540545331</v>
      </c>
      <c r="R331" s="50">
        <v>302.8</v>
      </c>
      <c r="S331" s="50">
        <f t="shared" si="41"/>
        <v>1.7866731178862028</v>
      </c>
      <c r="T331" s="50">
        <v>927.35</v>
      </c>
      <c r="U331" s="50">
        <f t="shared" si="42"/>
        <v>5.4718339361683297</v>
      </c>
      <c r="V331" s="93">
        <f t="shared" si="36"/>
        <v>-1.2658854613804564</v>
      </c>
    </row>
    <row r="332" spans="1:22" hidden="1" outlineLevel="2">
      <c r="A332">
        <v>35</v>
      </c>
      <c r="B332" s="2" t="s">
        <v>20</v>
      </c>
      <c r="C332" t="s">
        <v>126</v>
      </c>
      <c r="D332" s="18" t="s">
        <v>73</v>
      </c>
      <c r="E332" s="18">
        <v>10475.86</v>
      </c>
      <c r="F332" s="18">
        <v>957.54</v>
      </c>
      <c r="G332" s="47">
        <f t="shared" si="37"/>
        <v>9.1404428848800947</v>
      </c>
      <c r="H332" s="47">
        <v>209.5</v>
      </c>
      <c r="I332" s="47">
        <f t="shared" si="38"/>
        <v>1.9998358130024647</v>
      </c>
      <c r="J332" s="18">
        <v>748.04</v>
      </c>
      <c r="K332" s="47">
        <f t="shared" si="39"/>
        <v>7.1406070718776302</v>
      </c>
      <c r="L332" s="14">
        <v>35</v>
      </c>
      <c r="M332" s="14" t="s">
        <v>20</v>
      </c>
      <c r="N332" s="14" t="s">
        <v>73</v>
      </c>
      <c r="O332" s="14">
        <v>12209.02</v>
      </c>
      <c r="P332" s="14">
        <v>1053.48</v>
      </c>
      <c r="Q332" s="50">
        <f t="shared" si="40"/>
        <v>8.6287023856132592</v>
      </c>
      <c r="R332" s="50">
        <v>234.9</v>
      </c>
      <c r="S332" s="50">
        <f t="shared" si="41"/>
        <v>1.9239873470597968</v>
      </c>
      <c r="T332" s="50">
        <v>818.58</v>
      </c>
      <c r="U332" s="50">
        <f t="shared" si="42"/>
        <v>6.7047150385534628</v>
      </c>
      <c r="V332" s="93">
        <f t="shared" si="36"/>
        <v>0.51174049926683551</v>
      </c>
    </row>
    <row r="333" spans="1:22" hidden="1" outlineLevel="2">
      <c r="A333">
        <v>35</v>
      </c>
      <c r="B333" s="2" t="s">
        <v>20</v>
      </c>
      <c r="C333" t="s">
        <v>126</v>
      </c>
      <c r="D333" s="18" t="s">
        <v>74</v>
      </c>
      <c r="E333" s="18">
        <v>166</v>
      </c>
      <c r="F333" s="18">
        <v>0</v>
      </c>
      <c r="G333" s="47">
        <f t="shared" si="37"/>
        <v>0</v>
      </c>
      <c r="H333" s="47">
        <v>0</v>
      </c>
      <c r="I333" s="47">
        <f t="shared" si="38"/>
        <v>0</v>
      </c>
      <c r="J333" s="18">
        <v>0</v>
      </c>
      <c r="K333" s="47">
        <f t="shared" si="39"/>
        <v>0</v>
      </c>
      <c r="L333" s="14">
        <v>35</v>
      </c>
      <c r="M333" s="14" t="s">
        <v>20</v>
      </c>
      <c r="N333" s="14" t="s">
        <v>75</v>
      </c>
      <c r="O333" s="14">
        <v>449</v>
      </c>
      <c r="P333" s="14">
        <v>7</v>
      </c>
      <c r="Q333" s="50">
        <f t="shared" si="40"/>
        <v>1.5590200445434299</v>
      </c>
      <c r="R333" s="50">
        <v>7</v>
      </c>
      <c r="S333" s="50">
        <f t="shared" si="41"/>
        <v>1.5590200445434299</v>
      </c>
      <c r="T333" s="50">
        <v>0</v>
      </c>
      <c r="U333" s="50">
        <f t="shared" si="42"/>
        <v>0</v>
      </c>
      <c r="V333" s="93">
        <f t="shared" si="36"/>
        <v>-1.5590200445434299</v>
      </c>
    </row>
    <row r="334" spans="1:22" outlineLevel="1" collapsed="1">
      <c r="A334" s="1" t="s">
        <v>122</v>
      </c>
      <c r="B334" s="2" t="s">
        <v>20</v>
      </c>
      <c r="C334" t="s">
        <v>126</v>
      </c>
      <c r="D334" s="18"/>
      <c r="E334" s="18">
        <f>SUBTOTAL(9,E327:E333)</f>
        <v>57854.96</v>
      </c>
      <c r="F334" s="18">
        <f>SUBTOTAL(9,F327:F333)</f>
        <v>3983.59</v>
      </c>
      <c r="G334" s="47">
        <f t="shared" si="37"/>
        <v>6.8854770619493992</v>
      </c>
      <c r="H334" s="47">
        <f>SUBTOTAL(9,H327:H333)</f>
        <v>1251.75</v>
      </c>
      <c r="I334" s="47">
        <f t="shared" si="38"/>
        <v>2.163600147679646</v>
      </c>
      <c r="J334" s="18">
        <f>SUBTOTAL(9,J327:J333)</f>
        <v>2731.84</v>
      </c>
      <c r="K334" s="47">
        <f t="shared" si="39"/>
        <v>4.7218769142697532</v>
      </c>
      <c r="L334" s="14"/>
      <c r="M334" s="14"/>
      <c r="N334" s="14"/>
      <c r="O334" s="14">
        <f>SUBTOTAL(9,O327:O333)</f>
        <v>55098.41</v>
      </c>
      <c r="P334" s="14">
        <f>SUBTOTAL(9,P327:P333)</f>
        <v>3719.3700000000003</v>
      </c>
      <c r="Q334" s="50">
        <f t="shared" si="40"/>
        <v>6.7504125799637418</v>
      </c>
      <c r="R334" s="50">
        <f>SUBTOTAL(9,R327:R333)</f>
        <v>1162.17</v>
      </c>
      <c r="S334" s="50">
        <f t="shared" si="41"/>
        <v>2.1092623180959302</v>
      </c>
      <c r="T334" s="50">
        <f>SUBTOTAL(9,T327:T333)</f>
        <v>2557.21</v>
      </c>
      <c r="U334" s="50">
        <f t="shared" si="42"/>
        <v>4.6411684112118659</v>
      </c>
      <c r="V334" s="93">
        <f t="shared" si="36"/>
        <v>0.13506448198565746</v>
      </c>
    </row>
    <row r="335" spans="1:22" hidden="1" outlineLevel="2">
      <c r="A335">
        <v>80</v>
      </c>
      <c r="B335" s="2" t="s">
        <v>45</v>
      </c>
      <c r="C335" t="s">
        <v>126</v>
      </c>
      <c r="D335" s="18" t="s">
        <v>68</v>
      </c>
      <c r="E335" s="18">
        <v>923</v>
      </c>
      <c r="F335" s="18">
        <v>27</v>
      </c>
      <c r="G335" s="47">
        <f t="shared" si="37"/>
        <v>2.9252437703141929</v>
      </c>
      <c r="H335" s="47">
        <v>27</v>
      </c>
      <c r="I335" s="47">
        <f t="shared" si="38"/>
        <v>2.9252437703141929</v>
      </c>
      <c r="J335" s="18">
        <v>0</v>
      </c>
      <c r="K335" s="47">
        <f t="shared" si="39"/>
        <v>0</v>
      </c>
      <c r="L335" s="14">
        <v>80</v>
      </c>
      <c r="M335" s="14" t="s">
        <v>45</v>
      </c>
      <c r="N335" s="14" t="s">
        <v>68</v>
      </c>
      <c r="O335" s="14">
        <v>169.9</v>
      </c>
      <c r="P335" s="14">
        <v>3.8</v>
      </c>
      <c r="Q335" s="50">
        <f t="shared" si="40"/>
        <v>2.2366097704532075</v>
      </c>
      <c r="R335" s="50">
        <v>3.8</v>
      </c>
      <c r="S335" s="50">
        <f t="shared" si="41"/>
        <v>2.2366097704532075</v>
      </c>
      <c r="T335" s="50">
        <v>0</v>
      </c>
      <c r="U335" s="50">
        <f t="shared" si="42"/>
        <v>0</v>
      </c>
      <c r="V335" s="93">
        <f t="shared" si="36"/>
        <v>0.68863399986098539</v>
      </c>
    </row>
    <row r="336" spans="1:22" hidden="1" outlineLevel="2">
      <c r="A336">
        <v>80</v>
      </c>
      <c r="B336" s="2" t="s">
        <v>45</v>
      </c>
      <c r="C336" t="s">
        <v>126</v>
      </c>
      <c r="D336" s="18" t="s">
        <v>69</v>
      </c>
      <c r="E336" s="18">
        <v>8112.8</v>
      </c>
      <c r="F336" s="18">
        <v>629.6</v>
      </c>
      <c r="G336" s="47">
        <f t="shared" si="37"/>
        <v>7.7605758800907205</v>
      </c>
      <c r="H336" s="47">
        <v>347.2</v>
      </c>
      <c r="I336" s="47">
        <f t="shared" si="38"/>
        <v>4.2796568385760771</v>
      </c>
      <c r="J336" s="18">
        <v>282.39999999999998</v>
      </c>
      <c r="K336" s="47">
        <f t="shared" si="39"/>
        <v>3.4809190415146429</v>
      </c>
      <c r="L336" s="14">
        <v>80</v>
      </c>
      <c r="M336" s="14" t="s">
        <v>45</v>
      </c>
      <c r="N336" s="14" t="s">
        <v>69</v>
      </c>
      <c r="O336" s="14">
        <v>6584.5</v>
      </c>
      <c r="P336" s="14">
        <v>485</v>
      </c>
      <c r="Q336" s="50">
        <f t="shared" si="40"/>
        <v>7.3657832789125974</v>
      </c>
      <c r="R336" s="50">
        <v>292.5</v>
      </c>
      <c r="S336" s="50">
        <f t="shared" si="41"/>
        <v>4.4422507403751235</v>
      </c>
      <c r="T336" s="50">
        <v>192.5</v>
      </c>
      <c r="U336" s="50">
        <f t="shared" si="42"/>
        <v>2.9235325385374744</v>
      </c>
      <c r="V336" s="93">
        <f t="shared" si="36"/>
        <v>0.39479260117812309</v>
      </c>
    </row>
    <row r="337" spans="1:22" hidden="1" outlineLevel="2">
      <c r="A337">
        <v>80</v>
      </c>
      <c r="B337" s="2" t="s">
        <v>45</v>
      </c>
      <c r="C337" t="s">
        <v>126</v>
      </c>
      <c r="D337" s="18" t="s">
        <v>70</v>
      </c>
      <c r="E337" s="18">
        <v>27271.16</v>
      </c>
      <c r="F337" s="18">
        <v>1505.1</v>
      </c>
      <c r="G337" s="47">
        <f t="shared" si="37"/>
        <v>5.5190171595194339</v>
      </c>
      <c r="H337" s="47">
        <v>861.3</v>
      </c>
      <c r="I337" s="47">
        <f t="shared" si="38"/>
        <v>3.1582814959099648</v>
      </c>
      <c r="J337" s="18">
        <v>643.79999999999995</v>
      </c>
      <c r="K337" s="47">
        <f t="shared" si="39"/>
        <v>2.3607356636094683</v>
      </c>
      <c r="L337" s="14">
        <v>80</v>
      </c>
      <c r="M337" s="14" t="s">
        <v>45</v>
      </c>
      <c r="N337" s="14" t="s">
        <v>70</v>
      </c>
      <c r="O337" s="14">
        <v>24936.9</v>
      </c>
      <c r="P337" s="14">
        <v>1679.36</v>
      </c>
      <c r="Q337" s="50">
        <f t="shared" si="40"/>
        <v>6.7344377208073176</v>
      </c>
      <c r="R337" s="50">
        <v>868.9</v>
      </c>
      <c r="S337" s="50">
        <f t="shared" si="41"/>
        <v>3.4843946120006897</v>
      </c>
      <c r="T337" s="50">
        <v>810.46</v>
      </c>
      <c r="U337" s="50">
        <f t="shared" si="42"/>
        <v>3.2500431088066279</v>
      </c>
      <c r="V337" s="93">
        <f t="shared" si="36"/>
        <v>-1.2154205612878837</v>
      </c>
    </row>
    <row r="338" spans="1:22" hidden="1" outlineLevel="2">
      <c r="A338">
        <v>80</v>
      </c>
      <c r="B338" s="2" t="s">
        <v>45</v>
      </c>
      <c r="C338" t="s">
        <v>126</v>
      </c>
      <c r="D338" s="18" t="s">
        <v>71</v>
      </c>
      <c r="E338" s="18">
        <v>34746.1</v>
      </c>
      <c r="F338" s="18">
        <v>2960.05</v>
      </c>
      <c r="G338" s="47">
        <f t="shared" si="37"/>
        <v>8.5190855952178808</v>
      </c>
      <c r="H338" s="47">
        <v>1170.3</v>
      </c>
      <c r="I338" s="47">
        <f t="shared" si="38"/>
        <v>3.3681477921263108</v>
      </c>
      <c r="J338" s="18">
        <v>1789.75</v>
      </c>
      <c r="K338" s="47">
        <f t="shared" si="39"/>
        <v>5.15093780309157</v>
      </c>
      <c r="L338" s="14">
        <v>80</v>
      </c>
      <c r="M338" s="14" t="s">
        <v>45</v>
      </c>
      <c r="N338" s="14" t="s">
        <v>71</v>
      </c>
      <c r="O338" s="14">
        <v>34172.46</v>
      </c>
      <c r="P338" s="14">
        <v>2955</v>
      </c>
      <c r="Q338" s="50">
        <f t="shared" si="40"/>
        <v>8.6473142407658106</v>
      </c>
      <c r="R338" s="50">
        <v>1197.5999999999999</v>
      </c>
      <c r="S338" s="50">
        <f t="shared" si="41"/>
        <v>3.5045764922981837</v>
      </c>
      <c r="T338" s="50">
        <v>1757.4</v>
      </c>
      <c r="U338" s="50">
        <f t="shared" si="42"/>
        <v>5.142737748467626</v>
      </c>
      <c r="V338" s="93">
        <f t="shared" si="36"/>
        <v>-0.12822864554792979</v>
      </c>
    </row>
    <row r="339" spans="1:22" hidden="1" outlineLevel="2">
      <c r="A339">
        <v>80</v>
      </c>
      <c r="B339" s="2" t="s">
        <v>45</v>
      </c>
      <c r="C339" t="s">
        <v>126</v>
      </c>
      <c r="D339" s="18" t="s">
        <v>72</v>
      </c>
      <c r="E339" s="18">
        <v>38930.58</v>
      </c>
      <c r="F339" s="18">
        <v>2621.7</v>
      </c>
      <c r="G339" s="47">
        <f t="shared" si="37"/>
        <v>6.7342947369394439</v>
      </c>
      <c r="H339" s="47">
        <v>1016.7</v>
      </c>
      <c r="I339" s="47">
        <f t="shared" si="38"/>
        <v>2.6115716745036934</v>
      </c>
      <c r="J339" s="18">
        <v>1605</v>
      </c>
      <c r="K339" s="47">
        <f t="shared" si="39"/>
        <v>4.1227230624357505</v>
      </c>
      <c r="L339" s="14">
        <v>80</v>
      </c>
      <c r="M339" s="14" t="s">
        <v>45</v>
      </c>
      <c r="N339" s="14" t="s">
        <v>72</v>
      </c>
      <c r="O339" s="14">
        <v>38518.65</v>
      </c>
      <c r="P339" s="14">
        <v>2483.59</v>
      </c>
      <c r="Q339" s="50">
        <f t="shared" si="40"/>
        <v>6.4477597215894118</v>
      </c>
      <c r="R339" s="50">
        <v>1102.8</v>
      </c>
      <c r="S339" s="50">
        <f t="shared" si="41"/>
        <v>2.8630286887001493</v>
      </c>
      <c r="T339" s="50">
        <v>1380.79</v>
      </c>
      <c r="U339" s="50">
        <f t="shared" si="42"/>
        <v>3.5847310328892625</v>
      </c>
      <c r="V339" s="93">
        <f t="shared" si="36"/>
        <v>0.28653501535003212</v>
      </c>
    </row>
    <row r="340" spans="1:22" hidden="1" outlineLevel="2">
      <c r="A340">
        <v>80</v>
      </c>
      <c r="B340" s="2" t="s">
        <v>45</v>
      </c>
      <c r="C340" t="s">
        <v>126</v>
      </c>
      <c r="D340" s="18" t="s">
        <v>73</v>
      </c>
      <c r="E340" s="18">
        <v>21712.53</v>
      </c>
      <c r="F340" s="18">
        <v>2339.66</v>
      </c>
      <c r="G340" s="47">
        <f t="shared" si="37"/>
        <v>10.775621265693127</v>
      </c>
      <c r="H340" s="47">
        <v>642.6</v>
      </c>
      <c r="I340" s="47">
        <f t="shared" si="38"/>
        <v>2.9595814029963345</v>
      </c>
      <c r="J340" s="18">
        <v>1697.06</v>
      </c>
      <c r="K340" s="47">
        <f t="shared" si="39"/>
        <v>7.8160398626967931</v>
      </c>
      <c r="L340" s="14">
        <v>80</v>
      </c>
      <c r="M340" s="14" t="s">
        <v>45</v>
      </c>
      <c r="N340" s="14" t="s">
        <v>73</v>
      </c>
      <c r="O340" s="14">
        <v>24538.42</v>
      </c>
      <c r="P340" s="14">
        <v>2299</v>
      </c>
      <c r="Q340" s="50">
        <f t="shared" si="40"/>
        <v>9.3689813769590717</v>
      </c>
      <c r="R340" s="50">
        <v>768.4</v>
      </c>
      <c r="S340" s="50">
        <f t="shared" si="41"/>
        <v>3.1314159591367337</v>
      </c>
      <c r="T340" s="50">
        <v>1530.6</v>
      </c>
      <c r="U340" s="50">
        <f t="shared" si="42"/>
        <v>6.2375654178223376</v>
      </c>
      <c r="V340" s="93">
        <f t="shared" si="36"/>
        <v>1.4066398887340554</v>
      </c>
    </row>
    <row r="341" spans="1:22" hidden="1" outlineLevel="2">
      <c r="A341">
        <v>80</v>
      </c>
      <c r="B341" s="2" t="s">
        <v>45</v>
      </c>
      <c r="C341" t="s">
        <v>126</v>
      </c>
      <c r="D341" s="18" t="s">
        <v>74</v>
      </c>
      <c r="E341" s="18">
        <v>182</v>
      </c>
      <c r="F341" s="18">
        <v>2</v>
      </c>
      <c r="G341" s="47">
        <f t="shared" si="37"/>
        <v>1.098901098901099</v>
      </c>
      <c r="H341" s="47">
        <v>2</v>
      </c>
      <c r="I341" s="47">
        <f t="shared" si="38"/>
        <v>1.098901098901099</v>
      </c>
      <c r="J341" s="18">
        <v>0</v>
      </c>
      <c r="K341" s="47">
        <f t="shared" si="39"/>
        <v>0</v>
      </c>
      <c r="L341" s="14">
        <v>80</v>
      </c>
      <c r="M341" s="14" t="s">
        <v>45</v>
      </c>
      <c r="N341" s="14" t="s">
        <v>75</v>
      </c>
      <c r="O341" s="14">
        <v>1248</v>
      </c>
      <c r="P341" s="14">
        <v>54.2</v>
      </c>
      <c r="Q341" s="50">
        <f t="shared" si="40"/>
        <v>4.3429487179487181</v>
      </c>
      <c r="R341" s="50">
        <v>33.200000000000003</v>
      </c>
      <c r="S341" s="50">
        <f t="shared" si="41"/>
        <v>2.6602564102564106</v>
      </c>
      <c r="T341" s="50">
        <v>21</v>
      </c>
      <c r="U341" s="50">
        <f t="shared" si="42"/>
        <v>1.6826923076923077</v>
      </c>
      <c r="V341" s="93">
        <f t="shared" si="36"/>
        <v>-3.2440476190476191</v>
      </c>
    </row>
    <row r="342" spans="1:22" outlineLevel="1" collapsed="1">
      <c r="A342" s="1" t="s">
        <v>123</v>
      </c>
      <c r="B342" s="2" t="s">
        <v>45</v>
      </c>
      <c r="C342" t="s">
        <v>126</v>
      </c>
      <c r="D342" s="18"/>
      <c r="E342" s="18">
        <f>SUBTOTAL(9,E335:E341)</f>
        <v>131878.16999999998</v>
      </c>
      <c r="F342" s="18">
        <f>SUBTOTAL(9,F335:F341)</f>
        <v>10085.11</v>
      </c>
      <c r="G342" s="47">
        <f t="shared" si="37"/>
        <v>7.647292952275575</v>
      </c>
      <c r="H342" s="47">
        <f>SUBTOTAL(9,H335:H341)</f>
        <v>4067.1</v>
      </c>
      <c r="I342" s="47">
        <f t="shared" si="38"/>
        <v>3.0839827395239108</v>
      </c>
      <c r="J342" s="18">
        <f>SUBTOTAL(9,J335:J341)</f>
        <v>6018.01</v>
      </c>
      <c r="K342" s="47">
        <f t="shared" si="39"/>
        <v>4.5633102127516638</v>
      </c>
      <c r="L342" s="14"/>
      <c r="M342" s="14"/>
      <c r="N342" s="14"/>
      <c r="O342" s="14">
        <f>SUBTOTAL(9,O335:O341)</f>
        <v>130168.83</v>
      </c>
      <c r="P342" s="14">
        <f>SUBTOTAL(9,P335:P341)</f>
        <v>9959.9500000000007</v>
      </c>
      <c r="Q342" s="50">
        <f t="shared" si="40"/>
        <v>7.6515629740238129</v>
      </c>
      <c r="R342" s="50">
        <f>SUBTOTAL(9,R335:R341)</f>
        <v>4267.2</v>
      </c>
      <c r="S342" s="50">
        <f t="shared" si="41"/>
        <v>3.2782041599359846</v>
      </c>
      <c r="T342" s="50">
        <f>SUBTOTAL(9,T335:T341)</f>
        <v>5692.75</v>
      </c>
      <c r="U342" s="50">
        <f t="shared" si="42"/>
        <v>4.373358814087827</v>
      </c>
      <c r="V342" s="93">
        <f t="shared" si="36"/>
        <v>-4.2700217482378733E-3</v>
      </c>
    </row>
    <row r="343" spans="1:22" hidden="1" outlineLevel="2">
      <c r="A343">
        <v>83</v>
      </c>
      <c r="B343" s="2" t="s">
        <v>46</v>
      </c>
      <c r="C343" t="s">
        <v>126</v>
      </c>
      <c r="D343" s="18" t="s">
        <v>69</v>
      </c>
      <c r="E343" s="18">
        <v>12702.7</v>
      </c>
      <c r="F343" s="18">
        <v>979.55</v>
      </c>
      <c r="G343" s="47">
        <f t="shared" si="37"/>
        <v>7.7113527045431285</v>
      </c>
      <c r="H343" s="47">
        <v>412.3</v>
      </c>
      <c r="I343" s="47">
        <f t="shared" si="38"/>
        <v>3.245766648035457</v>
      </c>
      <c r="J343" s="18">
        <v>567.24</v>
      </c>
      <c r="K343" s="47">
        <f t="shared" si="39"/>
        <v>4.4655073330866664</v>
      </c>
      <c r="L343" s="14">
        <v>83</v>
      </c>
      <c r="M343" s="14" t="s">
        <v>46</v>
      </c>
      <c r="N343" s="14" t="s">
        <v>69</v>
      </c>
      <c r="O343" s="14">
        <v>9820.02</v>
      </c>
      <c r="P343" s="14">
        <v>742.51</v>
      </c>
      <c r="Q343" s="50">
        <f t="shared" si="40"/>
        <v>7.5611862297632788</v>
      </c>
      <c r="R343" s="50">
        <v>331.12</v>
      </c>
      <c r="S343" s="50">
        <f t="shared" si="41"/>
        <v>3.3718872262989281</v>
      </c>
      <c r="T343" s="50">
        <v>411.39</v>
      </c>
      <c r="U343" s="50">
        <f t="shared" si="42"/>
        <v>4.1892990034643516</v>
      </c>
      <c r="V343" s="93">
        <f t="shared" si="36"/>
        <v>0.15016647477984968</v>
      </c>
    </row>
    <row r="344" spans="1:22" hidden="1" outlineLevel="2">
      <c r="A344">
        <v>83</v>
      </c>
      <c r="B344" s="2" t="s">
        <v>46</v>
      </c>
      <c r="C344" t="s">
        <v>126</v>
      </c>
      <c r="D344" s="18" t="s">
        <v>70</v>
      </c>
      <c r="E344" s="18">
        <v>46141.94</v>
      </c>
      <c r="F344" s="18">
        <v>3277.31</v>
      </c>
      <c r="G344" s="47">
        <f t="shared" si="37"/>
        <v>7.1026705855887284</v>
      </c>
      <c r="H344" s="47">
        <v>1544.82</v>
      </c>
      <c r="I344" s="47">
        <f t="shared" si="38"/>
        <v>3.3479736656066041</v>
      </c>
      <c r="J344" s="18">
        <v>1732.49</v>
      </c>
      <c r="K344" s="47">
        <f t="shared" si="39"/>
        <v>3.7546969199821247</v>
      </c>
      <c r="L344" s="14">
        <v>83</v>
      </c>
      <c r="M344" s="14" t="s">
        <v>46</v>
      </c>
      <c r="N344" s="14" t="s">
        <v>70</v>
      </c>
      <c r="O344" s="14">
        <v>46673.16</v>
      </c>
      <c r="P344" s="14">
        <v>3745.61</v>
      </c>
      <c r="Q344" s="50">
        <f t="shared" si="40"/>
        <v>8.0251904949225636</v>
      </c>
      <c r="R344" s="50">
        <v>1569.22</v>
      </c>
      <c r="S344" s="50">
        <f t="shared" si="41"/>
        <v>3.3621464670487273</v>
      </c>
      <c r="T344" s="50">
        <v>2176.39</v>
      </c>
      <c r="U344" s="50">
        <f t="shared" si="42"/>
        <v>4.6630440278738359</v>
      </c>
      <c r="V344" s="93">
        <f t="shared" si="36"/>
        <v>-0.92251990933383521</v>
      </c>
    </row>
    <row r="345" spans="1:22" hidden="1" outlineLevel="2">
      <c r="A345">
        <v>83</v>
      </c>
      <c r="B345" s="2" t="s">
        <v>46</v>
      </c>
      <c r="C345" t="s">
        <v>126</v>
      </c>
      <c r="D345" s="18" t="s">
        <v>71</v>
      </c>
      <c r="E345" s="18">
        <v>51700.41</v>
      </c>
      <c r="F345" s="18">
        <v>4466.99</v>
      </c>
      <c r="G345" s="47">
        <f t="shared" si="37"/>
        <v>8.6401442464382772</v>
      </c>
      <c r="H345" s="47">
        <v>1790.65</v>
      </c>
      <c r="I345" s="47">
        <f t="shared" si="38"/>
        <v>3.4635121849130401</v>
      </c>
      <c r="J345" s="18">
        <v>2676.34</v>
      </c>
      <c r="K345" s="47">
        <f t="shared" si="39"/>
        <v>5.176632061525237</v>
      </c>
      <c r="L345" s="14">
        <v>83</v>
      </c>
      <c r="M345" s="14" t="s">
        <v>46</v>
      </c>
      <c r="N345" s="14" t="s">
        <v>71</v>
      </c>
      <c r="O345" s="14">
        <v>50164.33</v>
      </c>
      <c r="P345" s="14">
        <v>3842.64</v>
      </c>
      <c r="Q345" s="50">
        <f t="shared" si="40"/>
        <v>7.6601043012036634</v>
      </c>
      <c r="R345" s="50">
        <v>1605.27</v>
      </c>
      <c r="S345" s="50">
        <f t="shared" si="41"/>
        <v>3.2000228050489259</v>
      </c>
      <c r="T345" s="50">
        <v>2237.37</v>
      </c>
      <c r="U345" s="50">
        <f t="shared" si="42"/>
        <v>4.4600814961547375</v>
      </c>
      <c r="V345" s="93">
        <f t="shared" si="36"/>
        <v>0.9800399452346138</v>
      </c>
    </row>
    <row r="346" spans="1:22" hidden="1" outlineLevel="2">
      <c r="A346">
        <v>83</v>
      </c>
      <c r="B346" s="2" t="s">
        <v>46</v>
      </c>
      <c r="C346" t="s">
        <v>126</v>
      </c>
      <c r="D346" s="18" t="s">
        <v>72</v>
      </c>
      <c r="E346" s="18">
        <v>44583.27</v>
      </c>
      <c r="F346" s="18">
        <v>4160.88</v>
      </c>
      <c r="G346" s="47">
        <f t="shared" si="37"/>
        <v>9.3328282111204501</v>
      </c>
      <c r="H346" s="47">
        <v>1708.89</v>
      </c>
      <c r="I346" s="47">
        <f t="shared" si="38"/>
        <v>3.8330297441170198</v>
      </c>
      <c r="J346" s="18">
        <v>2451.9899999999998</v>
      </c>
      <c r="K346" s="47">
        <f t="shared" si="39"/>
        <v>5.4997984670034299</v>
      </c>
      <c r="L346" s="14">
        <v>83</v>
      </c>
      <c r="M346" s="14" t="s">
        <v>46</v>
      </c>
      <c r="N346" s="14" t="s">
        <v>72</v>
      </c>
      <c r="O346" s="14">
        <v>43341.64</v>
      </c>
      <c r="P346" s="14">
        <v>4877.67</v>
      </c>
      <c r="Q346" s="50">
        <f t="shared" si="40"/>
        <v>11.254004232419447</v>
      </c>
      <c r="R346" s="50">
        <v>1497.64</v>
      </c>
      <c r="S346" s="50">
        <f t="shared" si="41"/>
        <v>3.4554299283552723</v>
      </c>
      <c r="T346" s="50">
        <v>3380.02</v>
      </c>
      <c r="U346" s="50">
        <f t="shared" si="42"/>
        <v>7.7985512315639189</v>
      </c>
      <c r="V346" s="93">
        <f t="shared" si="36"/>
        <v>-1.9211760212989972</v>
      </c>
    </row>
    <row r="347" spans="1:22" hidden="1" outlineLevel="2">
      <c r="A347">
        <v>83</v>
      </c>
      <c r="B347" s="2" t="s">
        <v>46</v>
      </c>
      <c r="C347" t="s">
        <v>126</v>
      </c>
      <c r="D347" s="18" t="s">
        <v>73</v>
      </c>
      <c r="E347" s="18">
        <v>22056.46</v>
      </c>
      <c r="F347" s="18">
        <v>2744.39</v>
      </c>
      <c r="G347" s="47">
        <f t="shared" si="37"/>
        <v>12.442567846336177</v>
      </c>
      <c r="H347" s="47">
        <v>877.73</v>
      </c>
      <c r="I347" s="47">
        <f t="shared" si="38"/>
        <v>3.9794690535108534</v>
      </c>
      <c r="J347" s="18">
        <v>1866.66</v>
      </c>
      <c r="K347" s="47">
        <f t="shared" si="39"/>
        <v>8.4630987928253223</v>
      </c>
      <c r="L347" s="14">
        <v>83</v>
      </c>
      <c r="M347" s="14" t="s">
        <v>46</v>
      </c>
      <c r="N347" s="14" t="s">
        <v>73</v>
      </c>
      <c r="O347" s="14">
        <v>24496.39</v>
      </c>
      <c r="P347" s="14">
        <v>2706.31</v>
      </c>
      <c r="Q347" s="50">
        <f t="shared" si="40"/>
        <v>11.047791123508404</v>
      </c>
      <c r="R347" s="50">
        <v>913.57</v>
      </c>
      <c r="S347" s="50">
        <f t="shared" si="41"/>
        <v>3.7294066595118709</v>
      </c>
      <c r="T347" s="50">
        <v>1792.74</v>
      </c>
      <c r="U347" s="50">
        <f t="shared" si="42"/>
        <v>7.3183844639965319</v>
      </c>
      <c r="V347" s="93">
        <f t="shared" si="36"/>
        <v>1.394776722827773</v>
      </c>
    </row>
    <row r="348" spans="1:22" hidden="1" outlineLevel="2">
      <c r="A348">
        <v>83</v>
      </c>
      <c r="B348" s="2" t="s">
        <v>46</v>
      </c>
      <c r="C348" t="s">
        <v>126</v>
      </c>
      <c r="D348" s="18" t="s">
        <v>74</v>
      </c>
      <c r="E348" s="18">
        <v>1082.3800000000001</v>
      </c>
      <c r="F348" s="18">
        <v>25.83</v>
      </c>
      <c r="G348" s="47">
        <f t="shared" si="37"/>
        <v>2.3864077311110696</v>
      </c>
      <c r="H348" s="47">
        <v>25.83</v>
      </c>
      <c r="I348" s="47">
        <f t="shared" si="38"/>
        <v>2.3864077311110696</v>
      </c>
      <c r="J348" s="18">
        <v>0</v>
      </c>
      <c r="K348" s="47">
        <f t="shared" si="39"/>
        <v>0</v>
      </c>
      <c r="L348" s="14">
        <v>83</v>
      </c>
      <c r="M348" s="14" t="s">
        <v>46</v>
      </c>
      <c r="N348" s="14" t="s">
        <v>75</v>
      </c>
      <c r="O348" s="14">
        <v>1692.36</v>
      </c>
      <c r="P348" s="14">
        <v>36.880000000000003</v>
      </c>
      <c r="Q348" s="50">
        <f t="shared" si="40"/>
        <v>2.1792053700158363</v>
      </c>
      <c r="R348" s="50">
        <v>35.18</v>
      </c>
      <c r="S348" s="50">
        <f t="shared" si="41"/>
        <v>2.0787539294239998</v>
      </c>
      <c r="T348" s="50">
        <v>1.7</v>
      </c>
      <c r="U348" s="50">
        <f t="shared" si="42"/>
        <v>0.10045144059183626</v>
      </c>
      <c r="V348" s="93">
        <f t="shared" si="36"/>
        <v>0.20720236109523338</v>
      </c>
    </row>
    <row r="349" spans="1:22" outlineLevel="1" collapsed="1">
      <c r="A349" s="1" t="s">
        <v>124</v>
      </c>
      <c r="B349" s="2" t="s">
        <v>46</v>
      </c>
      <c r="C349" t="s">
        <v>126</v>
      </c>
      <c r="D349" s="18"/>
      <c r="E349" s="18">
        <f>SUBTOTAL(9,E343:E348)</f>
        <v>178267.16</v>
      </c>
      <c r="F349" s="18">
        <f>SUBTOTAL(9,F343:F348)</f>
        <v>15654.949999999999</v>
      </c>
      <c r="G349" s="47">
        <f t="shared" si="37"/>
        <v>8.7817352337917978</v>
      </c>
      <c r="H349" s="47">
        <f>SUBTOTAL(9,H343:H348)</f>
        <v>6360.2199999999993</v>
      </c>
      <c r="I349" s="47">
        <f t="shared" si="38"/>
        <v>3.5678023927682467</v>
      </c>
      <c r="J349" s="18">
        <f>SUBTOTAL(9,J343:J348)</f>
        <v>9294.7199999999993</v>
      </c>
      <c r="K349" s="47">
        <f t="shared" si="39"/>
        <v>5.2139272314654024</v>
      </c>
      <c r="L349" s="14"/>
      <c r="M349" s="14"/>
      <c r="N349" s="14"/>
      <c r="O349" s="14">
        <f>SUBTOTAL(9,O343:O348)</f>
        <v>176187.90000000002</v>
      </c>
      <c r="P349" s="14">
        <f>SUBTOTAL(9,P343:P348)</f>
        <v>15951.619999999999</v>
      </c>
      <c r="Q349" s="50">
        <f t="shared" si="40"/>
        <v>9.0537545427353407</v>
      </c>
      <c r="R349" s="50">
        <f>SUBTOTAL(9,R343:R348)</f>
        <v>5952</v>
      </c>
      <c r="S349" s="50">
        <f t="shared" si="41"/>
        <v>3.3782115570933073</v>
      </c>
      <c r="T349" s="50">
        <f>SUBTOTAL(9,T343:T348)</f>
        <v>9999.61</v>
      </c>
      <c r="U349" s="50">
        <f t="shared" si="42"/>
        <v>5.6755373098833681</v>
      </c>
      <c r="V349" s="93">
        <f t="shared" si="36"/>
        <v>-0.27201930894354298</v>
      </c>
    </row>
    <row r="350" spans="1:22">
      <c r="D350" s="14"/>
      <c r="E350" s="14">
        <f>SUM(E349,E342,E334,E326,E318,E310,E302,E296,E288,E281,E275,E268,E262,E256,E250,E242,E238,E232,E226,E221,E215,E209,E202,E194,E187,E181,E174,E167,E159,E152,E144,E136,E128,E120,E112,E104,E96,E88,E80,E72,E64,E56,E48,E40,E32,E27,E20,E14,E9)</f>
        <v>8236556.8399999999</v>
      </c>
      <c r="F350" s="14">
        <f>SUM(F349,F342,F334,F326,F318,F310,F302,F296,F288,F281,F275,F268,F262,F256,F250,F242,F238,F232,F226,F221,F215,F209,F202,F194,F187,F181,F174,F167,F159,F152,F144,F136,F128,F120,F112,F104,F96,F88,F80,F72,F64,F56,F48,F40,F32,F27,F20,F14,F9)</f>
        <v>668293.42999999993</v>
      </c>
      <c r="G350" s="91">
        <f t="shared" si="37"/>
        <v>8.1137475644495147</v>
      </c>
      <c r="H350" s="23">
        <f>SUM(H349,H342,H334,H326,H318,H310,H302,H296,H288,H281,H275,H268,H262,H256,H250,H242,H238,H232,H226,H221,H215,H209,H202,H194,H187,H181,H174,H167,H159,H152,H144,H136,H128,H120,H112,H104,H96,H88,H80,H72,H64,H56,H48,H40,H32,H27,H20,H14,H9)</f>
        <v>232359.9</v>
      </c>
      <c r="I350" s="91">
        <f t="shared" si="38"/>
        <v>2.8210805135413843</v>
      </c>
      <c r="J350" s="23">
        <f>SUM(J349,J342,J334,J326,J318,J310,J302,J296,J288,J281,J275,J268,J262,J256,J250,J242,J238,J232,J226,J221,J215,J209,J202,J194,J187,J181,J174,J167,J159,J152,J144,J136,J128,J120,J112,J104,J96,J88,J80,J72,J64,J56,J48,J40,J32,J27,J20,J14,J9)</f>
        <v>435933.43999999994</v>
      </c>
      <c r="K350" s="91">
        <f t="shared" si="39"/>
        <v>5.2926659582185307</v>
      </c>
      <c r="L350" s="23"/>
      <c r="M350" s="23"/>
      <c r="N350" s="23"/>
      <c r="O350" s="23">
        <f>SUM(O14:O349)</f>
        <v>16048911.840000004</v>
      </c>
      <c r="P350" s="23">
        <f>SUM(P14:P349)</f>
        <v>1319209.5199999998</v>
      </c>
      <c r="Q350" s="92">
        <f t="shared" si="40"/>
        <v>8.2199312523608423</v>
      </c>
      <c r="R350" s="94">
        <f>SUM(R14:R349)</f>
        <v>453811.67999999993</v>
      </c>
      <c r="S350" s="92">
        <f t="shared" si="41"/>
        <v>2.8276788141419549</v>
      </c>
      <c r="T350" s="94">
        <f>SUM(T9:T349)</f>
        <v>871525.51999999979</v>
      </c>
      <c r="U350" s="94">
        <f t="shared" si="42"/>
        <v>5.4304337184271034</v>
      </c>
      <c r="V350" s="94">
        <f t="shared" si="36"/>
        <v>-0.1061836879113276</v>
      </c>
    </row>
  </sheetData>
  <autoFilter ref="A3:U349"/>
  <sortState ref="A2:T299">
    <sortCondition ref="B5"/>
  </sortState>
  <mergeCells count="2">
    <mergeCell ref="D1:K1"/>
    <mergeCell ref="Q1:U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E4" sqref="E4:P19"/>
    </sheetView>
  </sheetViews>
  <sheetFormatPr baseColWidth="10" defaultRowHeight="15"/>
  <cols>
    <col min="2" max="2" width="23.42578125" bestFit="1" customWidth="1"/>
    <col min="3" max="4" width="0" hidden="1" customWidth="1"/>
    <col min="6" max="6" width="0" hidden="1" customWidth="1"/>
    <col min="8" max="8" width="0" hidden="1" customWidth="1"/>
    <col min="9" max="9" width="16.28515625" bestFit="1" customWidth="1"/>
    <col min="10" max="11" width="0" hidden="1" customWidth="1"/>
    <col min="13" max="13" width="0" hidden="1" customWidth="1"/>
    <col min="15" max="15" width="0" hidden="1" customWidth="1"/>
    <col min="16" max="16" width="16.28515625" bestFit="1" customWidth="1"/>
  </cols>
  <sheetData>
    <row r="1" spans="1:16" ht="23.25">
      <c r="A1" s="33" t="s">
        <v>134</v>
      </c>
      <c r="E1" s="95" t="s">
        <v>130</v>
      </c>
      <c r="F1" s="96"/>
      <c r="G1" s="96"/>
      <c r="H1" s="96"/>
      <c r="I1" s="97"/>
      <c r="J1" s="2"/>
      <c r="K1" s="2"/>
      <c r="L1" s="104" t="s">
        <v>131</v>
      </c>
      <c r="M1" s="99"/>
      <c r="N1" s="99"/>
      <c r="O1" s="99"/>
      <c r="P1" s="100"/>
    </row>
    <row r="2" spans="1:16">
      <c r="E2" s="101"/>
      <c r="F2" s="102"/>
      <c r="G2" s="102"/>
      <c r="H2" s="102"/>
      <c r="I2" s="103"/>
      <c r="L2" s="105"/>
      <c r="M2" s="106"/>
      <c r="N2" s="106"/>
      <c r="O2" s="106"/>
      <c r="P2" s="107"/>
    </row>
    <row r="3" spans="1:16">
      <c r="A3" s="31"/>
      <c r="B3" s="23" t="s">
        <v>0</v>
      </c>
      <c r="C3" s="23" t="s">
        <v>59</v>
      </c>
      <c r="D3" s="17" t="s">
        <v>60</v>
      </c>
      <c r="E3" s="24" t="s">
        <v>3</v>
      </c>
      <c r="F3" s="25" t="s">
        <v>61</v>
      </c>
      <c r="G3" s="25" t="s">
        <v>62</v>
      </c>
      <c r="H3" s="25" t="s">
        <v>63</v>
      </c>
      <c r="I3" s="26" t="s">
        <v>64</v>
      </c>
      <c r="J3" s="16" t="s">
        <v>59</v>
      </c>
      <c r="K3" s="17" t="s">
        <v>60</v>
      </c>
      <c r="L3" s="27" t="s">
        <v>3</v>
      </c>
      <c r="M3" s="28" t="s">
        <v>61</v>
      </c>
      <c r="N3" s="28" t="s">
        <v>62</v>
      </c>
      <c r="O3" s="28" t="s">
        <v>63</v>
      </c>
      <c r="P3" s="29" t="s">
        <v>64</v>
      </c>
    </row>
    <row r="4" spans="1:16">
      <c r="A4" s="13"/>
      <c r="B4" s="14" t="s">
        <v>36</v>
      </c>
      <c r="C4" s="14">
        <v>85809.05</v>
      </c>
      <c r="D4" s="15">
        <v>9914.06</v>
      </c>
      <c r="E4" s="65">
        <v>11.55</v>
      </c>
      <c r="F4" s="47">
        <v>3234.46</v>
      </c>
      <c r="G4" s="47">
        <v>3.77</v>
      </c>
      <c r="H4" s="47">
        <v>6679.6</v>
      </c>
      <c r="I4" s="66">
        <v>7.78</v>
      </c>
      <c r="J4" s="67">
        <v>89348.59</v>
      </c>
      <c r="K4" s="68">
        <v>11744.89</v>
      </c>
      <c r="L4" s="49">
        <v>13.15</v>
      </c>
      <c r="M4" s="50">
        <v>3574.56</v>
      </c>
      <c r="N4" s="50">
        <v>4</v>
      </c>
      <c r="O4" s="50">
        <v>8170.33</v>
      </c>
      <c r="P4" s="51">
        <v>9.14</v>
      </c>
    </row>
    <row r="5" spans="1:16">
      <c r="A5" s="13"/>
      <c r="B5" s="14" t="s">
        <v>39</v>
      </c>
      <c r="C5" s="14">
        <v>60497.78</v>
      </c>
      <c r="D5" s="15">
        <v>8333.06</v>
      </c>
      <c r="E5" s="65">
        <v>13.77</v>
      </c>
      <c r="F5" s="47">
        <v>2970.14</v>
      </c>
      <c r="G5" s="47">
        <v>4.91</v>
      </c>
      <c r="H5" s="47">
        <v>5362.92</v>
      </c>
      <c r="I5" s="66">
        <v>8.86</v>
      </c>
      <c r="J5" s="67">
        <v>60652.5</v>
      </c>
      <c r="K5" s="68">
        <v>7908.74</v>
      </c>
      <c r="L5" s="49">
        <v>13.04</v>
      </c>
      <c r="M5" s="50">
        <v>3334.6</v>
      </c>
      <c r="N5" s="50">
        <v>5.5</v>
      </c>
      <c r="O5" s="50">
        <v>4574.1400000000003</v>
      </c>
      <c r="P5" s="51">
        <v>7.54</v>
      </c>
    </row>
    <row r="6" spans="1:16">
      <c r="A6" s="13"/>
      <c r="B6" s="14" t="s">
        <v>28</v>
      </c>
      <c r="C6" s="14">
        <v>67013.91</v>
      </c>
      <c r="D6" s="15">
        <v>6176.93</v>
      </c>
      <c r="E6" s="65">
        <v>9.2200000000000006</v>
      </c>
      <c r="F6" s="47">
        <v>2552.6</v>
      </c>
      <c r="G6" s="47">
        <v>3.81</v>
      </c>
      <c r="H6" s="47">
        <v>3624.33</v>
      </c>
      <c r="I6" s="66">
        <v>5.41</v>
      </c>
      <c r="J6" s="67">
        <v>65366.48</v>
      </c>
      <c r="K6" s="68">
        <v>6659.13</v>
      </c>
      <c r="L6" s="49">
        <v>10.19</v>
      </c>
      <c r="M6" s="50">
        <v>2597.39</v>
      </c>
      <c r="N6" s="50">
        <v>3.97</v>
      </c>
      <c r="O6" s="50">
        <v>4061.74</v>
      </c>
      <c r="P6" s="51">
        <v>6.21</v>
      </c>
    </row>
    <row r="7" spans="1:16">
      <c r="A7" s="13"/>
      <c r="B7" s="30" t="s">
        <v>5</v>
      </c>
      <c r="C7" s="14">
        <v>111009.67</v>
      </c>
      <c r="D7" s="15">
        <v>15458.01</v>
      </c>
      <c r="E7" s="65">
        <v>13.92</v>
      </c>
      <c r="F7" s="47">
        <v>5448.78</v>
      </c>
      <c r="G7" s="47">
        <v>4.91</v>
      </c>
      <c r="H7" s="47">
        <v>10009.23</v>
      </c>
      <c r="I7" s="66">
        <v>9.02</v>
      </c>
      <c r="J7" s="67">
        <v>107707.8</v>
      </c>
      <c r="K7" s="68">
        <v>13369.9</v>
      </c>
      <c r="L7" s="49">
        <v>12.41</v>
      </c>
      <c r="M7" s="50">
        <v>5107.41</v>
      </c>
      <c r="N7" s="50">
        <v>4.74</v>
      </c>
      <c r="O7" s="50">
        <v>8262.5</v>
      </c>
      <c r="P7" s="51">
        <v>7.67</v>
      </c>
    </row>
    <row r="8" spans="1:16">
      <c r="A8" s="13"/>
      <c r="B8" s="14" t="s">
        <v>38</v>
      </c>
      <c r="C8" s="14">
        <v>66670.009999999995</v>
      </c>
      <c r="D8" s="15">
        <v>8625.9500000000007</v>
      </c>
      <c r="E8" s="65">
        <v>12.94</v>
      </c>
      <c r="F8" s="47">
        <v>2927.53</v>
      </c>
      <c r="G8" s="47">
        <v>4.3899999999999997</v>
      </c>
      <c r="H8" s="47">
        <v>5698.42</v>
      </c>
      <c r="I8" s="66">
        <v>8.5500000000000007</v>
      </c>
      <c r="J8" s="67">
        <v>65475.76</v>
      </c>
      <c r="K8" s="68">
        <v>8062.42</v>
      </c>
      <c r="L8" s="49">
        <v>12.31</v>
      </c>
      <c r="M8" s="50">
        <v>3004.18</v>
      </c>
      <c r="N8" s="50">
        <v>4.59</v>
      </c>
      <c r="O8" s="50">
        <v>5058.24</v>
      </c>
      <c r="P8" s="51">
        <v>7.73</v>
      </c>
    </row>
    <row r="9" spans="1:16">
      <c r="A9" s="13"/>
      <c r="B9" s="14" t="s">
        <v>31</v>
      </c>
      <c r="C9" s="14">
        <v>123693.77</v>
      </c>
      <c r="D9" s="15">
        <v>14742.8</v>
      </c>
      <c r="E9" s="65">
        <v>11.92</v>
      </c>
      <c r="F9" s="47">
        <v>5802.49</v>
      </c>
      <c r="G9" s="47">
        <v>4.6900000000000004</v>
      </c>
      <c r="H9" s="47">
        <v>8940.31</v>
      </c>
      <c r="I9" s="66">
        <v>7.23</v>
      </c>
      <c r="J9" s="67">
        <v>125710</v>
      </c>
      <c r="K9" s="68">
        <v>16265.06</v>
      </c>
      <c r="L9" s="49">
        <v>12.94</v>
      </c>
      <c r="M9" s="50">
        <v>5154.34</v>
      </c>
      <c r="N9" s="50">
        <v>4.0999999999999996</v>
      </c>
      <c r="O9" s="50">
        <v>11110.72</v>
      </c>
      <c r="P9" s="51">
        <v>8.84</v>
      </c>
    </row>
    <row r="10" spans="1:16">
      <c r="A10" s="13"/>
      <c r="B10" s="14" t="s">
        <v>40</v>
      </c>
      <c r="C10" s="14">
        <v>93563.88</v>
      </c>
      <c r="D10" s="15">
        <v>10136.120000000001</v>
      </c>
      <c r="E10" s="65">
        <v>10.83</v>
      </c>
      <c r="F10" s="47">
        <v>3370.81</v>
      </c>
      <c r="G10" s="47">
        <v>3.6</v>
      </c>
      <c r="H10" s="47">
        <v>6765.31</v>
      </c>
      <c r="I10" s="66">
        <v>7.23</v>
      </c>
      <c r="J10" s="67">
        <v>91959.65</v>
      </c>
      <c r="K10" s="68">
        <v>8793.41</v>
      </c>
      <c r="L10" s="49">
        <v>9.56</v>
      </c>
      <c r="M10" s="50">
        <v>3567.52</v>
      </c>
      <c r="N10" s="50">
        <v>3.88</v>
      </c>
      <c r="O10" s="50">
        <v>5225.8900000000003</v>
      </c>
      <c r="P10" s="51">
        <v>5.68</v>
      </c>
    </row>
    <row r="11" spans="1:16">
      <c r="A11" s="13"/>
      <c r="B11" s="14" t="s">
        <v>33</v>
      </c>
      <c r="C11" s="14">
        <v>105469.86</v>
      </c>
      <c r="D11" s="15">
        <v>9854.5499999999993</v>
      </c>
      <c r="E11" s="65">
        <v>9.34</v>
      </c>
      <c r="F11" s="47">
        <v>3788.62</v>
      </c>
      <c r="G11" s="47">
        <v>3.59</v>
      </c>
      <c r="H11" s="47">
        <v>6065.93</v>
      </c>
      <c r="I11" s="66">
        <v>5.75</v>
      </c>
      <c r="J11" s="67">
        <v>103874.38</v>
      </c>
      <c r="K11" s="68">
        <v>10038.85</v>
      </c>
      <c r="L11" s="49">
        <v>9.66</v>
      </c>
      <c r="M11" s="50">
        <v>3784.69</v>
      </c>
      <c r="N11" s="50">
        <v>3.64</v>
      </c>
      <c r="O11" s="50">
        <v>6254.16</v>
      </c>
      <c r="P11" s="51">
        <v>6.02</v>
      </c>
    </row>
    <row r="12" spans="1:16">
      <c r="A12" s="13"/>
      <c r="B12" s="14" t="s">
        <v>30</v>
      </c>
      <c r="C12" s="14">
        <v>93962.63</v>
      </c>
      <c r="D12" s="15">
        <v>9763.2900000000009</v>
      </c>
      <c r="E12" s="65">
        <v>10.39</v>
      </c>
      <c r="F12" s="47">
        <v>3832.3</v>
      </c>
      <c r="G12" s="47">
        <v>4.08</v>
      </c>
      <c r="H12" s="47">
        <v>5930.99</v>
      </c>
      <c r="I12" s="66">
        <v>6.31</v>
      </c>
      <c r="J12" s="67">
        <v>93949.21</v>
      </c>
      <c r="K12" s="68">
        <v>8101.07</v>
      </c>
      <c r="L12" s="49">
        <v>8.6199999999999992</v>
      </c>
      <c r="M12" s="50">
        <v>3232.33</v>
      </c>
      <c r="N12" s="50">
        <v>3.44</v>
      </c>
      <c r="O12" s="50">
        <v>4868.74</v>
      </c>
      <c r="P12" s="51">
        <v>5.18</v>
      </c>
    </row>
    <row r="13" spans="1:16">
      <c r="A13" s="13"/>
      <c r="B13" s="14" t="s">
        <v>133</v>
      </c>
      <c r="C13" s="14">
        <v>42884.32</v>
      </c>
      <c r="D13" s="15">
        <v>5007.8</v>
      </c>
      <c r="E13" s="65">
        <v>11.68</v>
      </c>
      <c r="F13" s="47">
        <v>1858.66</v>
      </c>
      <c r="G13" s="47">
        <v>4.33</v>
      </c>
      <c r="H13" s="47">
        <v>3149.14</v>
      </c>
      <c r="I13" s="66">
        <v>7.34</v>
      </c>
      <c r="J13" s="67">
        <v>45844.29</v>
      </c>
      <c r="K13" s="68">
        <v>5835.2</v>
      </c>
      <c r="L13" s="49">
        <v>12.73</v>
      </c>
      <c r="M13" s="50">
        <v>2047.32</v>
      </c>
      <c r="N13" s="50">
        <v>4.47</v>
      </c>
      <c r="O13" s="50">
        <v>3787.88</v>
      </c>
      <c r="P13" s="51">
        <v>8.26</v>
      </c>
    </row>
    <row r="14" spans="1:16">
      <c r="A14" s="13"/>
      <c r="B14" s="14" t="s">
        <v>37</v>
      </c>
      <c r="C14" s="14">
        <v>73825</v>
      </c>
      <c r="D14" s="15">
        <v>9630.68</v>
      </c>
      <c r="E14" s="65">
        <v>13.05</v>
      </c>
      <c r="F14" s="47">
        <v>3326.88</v>
      </c>
      <c r="G14" s="47">
        <v>4.51</v>
      </c>
      <c r="H14" s="47">
        <v>6303.8</v>
      </c>
      <c r="I14" s="66">
        <v>8.5399999999999991</v>
      </c>
      <c r="J14" s="67">
        <v>70897.63</v>
      </c>
      <c r="K14" s="68">
        <v>10330.09</v>
      </c>
      <c r="L14" s="49">
        <v>14.57</v>
      </c>
      <c r="M14" s="50">
        <v>3219.3</v>
      </c>
      <c r="N14" s="50">
        <v>4.54</v>
      </c>
      <c r="O14" s="50">
        <v>7110.79</v>
      </c>
      <c r="P14" s="51">
        <v>10.029999999999999</v>
      </c>
    </row>
    <row r="15" spans="1:16">
      <c r="A15" s="13"/>
      <c r="B15" s="14" t="s">
        <v>34</v>
      </c>
      <c r="C15" s="14">
        <v>70212.98</v>
      </c>
      <c r="D15" s="15">
        <v>9331.6</v>
      </c>
      <c r="E15" s="65">
        <v>13.29</v>
      </c>
      <c r="F15" s="47">
        <v>3127.87</v>
      </c>
      <c r="G15" s="47">
        <v>4.45</v>
      </c>
      <c r="H15" s="47">
        <v>6203.73</v>
      </c>
      <c r="I15" s="66">
        <v>8.84</v>
      </c>
      <c r="J15" s="67">
        <v>70000.31</v>
      </c>
      <c r="K15" s="68">
        <v>9222.16</v>
      </c>
      <c r="L15" s="49">
        <v>13.17</v>
      </c>
      <c r="M15" s="50">
        <v>3297.22</v>
      </c>
      <c r="N15" s="50">
        <v>4.71</v>
      </c>
      <c r="O15" s="50">
        <v>5924.94</v>
      </c>
      <c r="P15" s="51">
        <v>8.4600000000000009</v>
      </c>
    </row>
    <row r="16" spans="1:16">
      <c r="A16" s="13"/>
      <c r="B16" s="14" t="s">
        <v>42</v>
      </c>
      <c r="C16" s="14">
        <v>61690</v>
      </c>
      <c r="D16" s="15">
        <v>6287.81</v>
      </c>
      <c r="E16" s="65">
        <v>10.19</v>
      </c>
      <c r="F16" s="47">
        <v>2747.16</v>
      </c>
      <c r="G16" s="47">
        <v>4.45</v>
      </c>
      <c r="H16" s="47">
        <v>3540.65</v>
      </c>
      <c r="I16" s="66">
        <v>5.74</v>
      </c>
      <c r="J16" s="67">
        <v>59578.27</v>
      </c>
      <c r="K16" s="68">
        <v>6102.64</v>
      </c>
      <c r="L16" s="49">
        <v>10.24</v>
      </c>
      <c r="M16" s="50">
        <v>2444.4699999999998</v>
      </c>
      <c r="N16" s="50">
        <v>4.0999999999999996</v>
      </c>
      <c r="O16" s="50">
        <v>3658.18</v>
      </c>
      <c r="P16" s="51">
        <v>6.14</v>
      </c>
    </row>
    <row r="17" spans="1:16">
      <c r="A17" s="13"/>
      <c r="B17" s="14" t="s">
        <v>41</v>
      </c>
      <c r="C17" s="14">
        <v>63778.64</v>
      </c>
      <c r="D17" s="15">
        <v>7121.84</v>
      </c>
      <c r="E17" s="65">
        <v>11.17</v>
      </c>
      <c r="F17" s="47">
        <v>2398.83</v>
      </c>
      <c r="G17" s="47">
        <v>3.76</v>
      </c>
      <c r="H17" s="47">
        <v>4723.01</v>
      </c>
      <c r="I17" s="66">
        <v>7.41</v>
      </c>
      <c r="J17" s="67">
        <v>69578.98</v>
      </c>
      <c r="K17" s="68">
        <v>7982.72</v>
      </c>
      <c r="L17" s="49">
        <v>11.47</v>
      </c>
      <c r="M17" s="50">
        <v>3066.27</v>
      </c>
      <c r="N17" s="50">
        <v>4.41</v>
      </c>
      <c r="O17" s="50">
        <v>4916.45</v>
      </c>
      <c r="P17" s="51">
        <v>7.07</v>
      </c>
    </row>
    <row r="18" spans="1:16" ht="15.75" thickBot="1">
      <c r="A18" s="13"/>
      <c r="B18" s="14" t="s">
        <v>35</v>
      </c>
      <c r="C18" s="14">
        <v>122577.59</v>
      </c>
      <c r="D18" s="15">
        <v>13334.66</v>
      </c>
      <c r="E18" s="69">
        <v>10.88</v>
      </c>
      <c r="F18" s="53">
        <v>4634.93</v>
      </c>
      <c r="G18" s="53">
        <v>3.78</v>
      </c>
      <c r="H18" s="53">
        <v>8699.73</v>
      </c>
      <c r="I18" s="70">
        <v>7.1</v>
      </c>
      <c r="J18" s="71">
        <v>119136.79</v>
      </c>
      <c r="K18" s="72">
        <v>15507.99</v>
      </c>
      <c r="L18" s="55">
        <v>13.02</v>
      </c>
      <c r="M18" s="56">
        <v>4831.28</v>
      </c>
      <c r="N18" s="56">
        <v>4.0599999999999996</v>
      </c>
      <c r="O18" s="56">
        <v>10676.71</v>
      </c>
      <c r="P18" s="57">
        <v>8.9600000000000009</v>
      </c>
    </row>
    <row r="19" spans="1:16" ht="15.75" thickBot="1">
      <c r="A19" s="13"/>
      <c r="B19" s="14"/>
      <c r="C19" s="14">
        <v>1242659.0900000001</v>
      </c>
      <c r="D19" s="15">
        <v>143719.14000000001</v>
      </c>
      <c r="E19" s="58">
        <v>11.57</v>
      </c>
      <c r="F19" s="59">
        <v>52022.06</v>
      </c>
      <c r="G19" s="59">
        <v>4.1900000000000004</v>
      </c>
      <c r="H19" s="59">
        <v>91697.08</v>
      </c>
      <c r="I19" s="73">
        <v>7.38</v>
      </c>
      <c r="J19" s="74">
        <v>1239080.6399999999</v>
      </c>
      <c r="K19" s="75">
        <v>145924.26999999999</v>
      </c>
      <c r="L19" s="61">
        <v>11.78</v>
      </c>
      <c r="M19" s="62">
        <v>52262.87</v>
      </c>
      <c r="N19" s="62">
        <v>4.22</v>
      </c>
      <c r="O19" s="62">
        <v>93661.41</v>
      </c>
      <c r="P19" s="63">
        <v>7.56</v>
      </c>
    </row>
  </sheetData>
  <sortState ref="B4:P19">
    <sortCondition ref="B8"/>
  </sortState>
  <mergeCells count="4">
    <mergeCell ref="E1:I1"/>
    <mergeCell ref="E2:I2"/>
    <mergeCell ref="L1:P1"/>
    <mergeCell ref="L2:P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25" sqref="D25"/>
    </sheetView>
  </sheetViews>
  <sheetFormatPr baseColWidth="10" defaultRowHeight="15"/>
  <cols>
    <col min="1" max="1" width="36.140625" customWidth="1"/>
    <col min="3" max="3" width="15.85546875" bestFit="1" customWidth="1"/>
    <col min="4" max="4" width="16.28515625" bestFit="1" customWidth="1"/>
    <col min="6" max="6" width="0" hidden="1" customWidth="1"/>
    <col min="8" max="8" width="0" hidden="1" customWidth="1"/>
    <col min="9" max="9" width="16.28515625" bestFit="1" customWidth="1"/>
  </cols>
  <sheetData>
    <row r="1" spans="1:9" s="2" customFormat="1" ht="21">
      <c r="A1" s="64" t="s">
        <v>138</v>
      </c>
      <c r="B1" s="108" t="s">
        <v>130</v>
      </c>
      <c r="C1" s="109"/>
      <c r="D1" s="110"/>
      <c r="E1" s="114" t="s">
        <v>131</v>
      </c>
      <c r="F1" s="115"/>
      <c r="G1" s="115"/>
      <c r="H1" s="115"/>
      <c r="I1" s="116"/>
    </row>
    <row r="2" spans="1:9">
      <c r="A2" s="14"/>
      <c r="B2" s="111"/>
      <c r="C2" s="112"/>
      <c r="D2" s="113"/>
      <c r="E2" s="117"/>
      <c r="F2" s="118"/>
      <c r="G2" s="118"/>
      <c r="H2" s="118"/>
      <c r="I2" s="119"/>
    </row>
    <row r="3" spans="1:9">
      <c r="A3" s="30" t="s">
        <v>0</v>
      </c>
      <c r="B3" s="43" t="s">
        <v>3</v>
      </c>
      <c r="C3" s="25" t="s">
        <v>62</v>
      </c>
      <c r="D3" s="34" t="s">
        <v>64</v>
      </c>
      <c r="E3" s="27" t="s">
        <v>3</v>
      </c>
      <c r="F3" s="28" t="s">
        <v>61</v>
      </c>
      <c r="G3" s="28" t="s">
        <v>62</v>
      </c>
      <c r="H3" s="28" t="s">
        <v>63</v>
      </c>
      <c r="I3" s="29" t="s">
        <v>64</v>
      </c>
    </row>
    <row r="4" spans="1:9">
      <c r="A4" s="30" t="s">
        <v>36</v>
      </c>
      <c r="B4" s="46">
        <v>8.83</v>
      </c>
      <c r="C4" s="47">
        <v>3.28</v>
      </c>
      <c r="D4" s="48">
        <v>5.55</v>
      </c>
      <c r="E4" s="49">
        <v>13.3</v>
      </c>
      <c r="F4" s="50">
        <v>828.85</v>
      </c>
      <c r="G4" s="50">
        <v>3.06</v>
      </c>
      <c r="H4" s="50">
        <v>2778.48</v>
      </c>
      <c r="I4" s="51">
        <v>10.25</v>
      </c>
    </row>
    <row r="5" spans="1:9">
      <c r="A5" s="30" t="s">
        <v>39</v>
      </c>
      <c r="B5" s="46">
        <v>10.33</v>
      </c>
      <c r="C5" s="47">
        <v>3.05</v>
      </c>
      <c r="D5" s="48">
        <v>7.28</v>
      </c>
      <c r="E5" s="49">
        <v>12.3</v>
      </c>
      <c r="F5" s="50">
        <v>1378.32</v>
      </c>
      <c r="G5" s="50">
        <v>3.56</v>
      </c>
      <c r="H5" s="50">
        <v>3388.57</v>
      </c>
      <c r="I5" s="51">
        <v>8.74</v>
      </c>
    </row>
    <row r="6" spans="1:9">
      <c r="A6" s="30" t="s">
        <v>28</v>
      </c>
      <c r="B6" s="46">
        <v>12.99</v>
      </c>
      <c r="C6" s="47">
        <v>4.3</v>
      </c>
      <c r="D6" s="48">
        <v>8.68</v>
      </c>
      <c r="E6" s="49">
        <v>7.2</v>
      </c>
      <c r="F6" s="50">
        <v>663.46</v>
      </c>
      <c r="G6" s="50">
        <v>2.3199999999999998</v>
      </c>
      <c r="H6" s="50">
        <v>1393.86</v>
      </c>
      <c r="I6" s="51">
        <v>4.88</v>
      </c>
    </row>
    <row r="7" spans="1:9">
      <c r="A7" s="30" t="s">
        <v>5</v>
      </c>
      <c r="B7" s="46">
        <v>10.42</v>
      </c>
      <c r="C7" s="47">
        <v>2.87</v>
      </c>
      <c r="D7" s="48">
        <v>7.55</v>
      </c>
      <c r="E7" s="49">
        <v>12.03</v>
      </c>
      <c r="F7" s="50">
        <v>852.25</v>
      </c>
      <c r="G7" s="50">
        <v>3.25</v>
      </c>
      <c r="H7" s="50">
        <v>2302.34</v>
      </c>
      <c r="I7" s="51">
        <v>8.7799999999999994</v>
      </c>
    </row>
    <row r="8" spans="1:9">
      <c r="A8" s="30" t="s">
        <v>38</v>
      </c>
      <c r="B8" s="46">
        <v>10.14</v>
      </c>
      <c r="C8" s="47">
        <v>3.03</v>
      </c>
      <c r="D8" s="48">
        <v>7.11</v>
      </c>
      <c r="E8" s="49">
        <v>9.65</v>
      </c>
      <c r="F8" s="50">
        <v>1081.9100000000001</v>
      </c>
      <c r="G8" s="50">
        <v>2.9</v>
      </c>
      <c r="H8" s="50">
        <v>2521.1</v>
      </c>
      <c r="I8" s="51">
        <v>6.75</v>
      </c>
    </row>
    <row r="9" spans="1:9">
      <c r="A9" s="30" t="s">
        <v>31</v>
      </c>
      <c r="B9" s="46">
        <v>7.93</v>
      </c>
      <c r="C9" s="47">
        <v>2.31</v>
      </c>
      <c r="D9" s="48">
        <v>5.62</v>
      </c>
      <c r="E9" s="49">
        <v>11.72</v>
      </c>
      <c r="F9" s="50">
        <v>848.97</v>
      </c>
      <c r="G9" s="50">
        <v>3.11</v>
      </c>
      <c r="H9" s="50">
        <v>2352.66</v>
      </c>
      <c r="I9" s="51">
        <v>8.61</v>
      </c>
    </row>
    <row r="10" spans="1:9">
      <c r="A10" s="30" t="s">
        <v>40</v>
      </c>
      <c r="B10" s="46">
        <v>9.26</v>
      </c>
      <c r="C10" s="47">
        <v>2.91</v>
      </c>
      <c r="D10" s="48">
        <v>6.35</v>
      </c>
      <c r="E10" s="49">
        <v>11.16</v>
      </c>
      <c r="F10" s="50">
        <v>403</v>
      </c>
      <c r="G10" s="50">
        <v>2.78</v>
      </c>
      <c r="H10" s="50">
        <v>1214.08</v>
      </c>
      <c r="I10" s="51">
        <v>8.3800000000000008</v>
      </c>
    </row>
    <row r="11" spans="1:9">
      <c r="A11" s="30" t="s">
        <v>33</v>
      </c>
      <c r="B11" s="46">
        <v>15.49</v>
      </c>
      <c r="C11" s="47">
        <v>3.64</v>
      </c>
      <c r="D11" s="48">
        <v>11.85</v>
      </c>
      <c r="E11" s="49">
        <v>10.61</v>
      </c>
      <c r="F11" s="50">
        <v>1042.98</v>
      </c>
      <c r="G11" s="50">
        <v>2.81</v>
      </c>
      <c r="H11" s="50">
        <v>2893.1</v>
      </c>
      <c r="I11" s="51">
        <v>7.8</v>
      </c>
    </row>
    <row r="12" spans="1:9">
      <c r="A12" s="30" t="s">
        <v>30</v>
      </c>
      <c r="B12" s="46">
        <v>11.38</v>
      </c>
      <c r="C12" s="47">
        <v>3.44</v>
      </c>
      <c r="D12" s="48">
        <v>7.94</v>
      </c>
      <c r="E12" s="49">
        <v>10.68</v>
      </c>
      <c r="F12" s="50">
        <v>1441.14</v>
      </c>
      <c r="G12" s="50">
        <v>3.31</v>
      </c>
      <c r="H12" s="50">
        <v>3214.47</v>
      </c>
      <c r="I12" s="51">
        <v>7.38</v>
      </c>
    </row>
    <row r="13" spans="1:9">
      <c r="A13" s="30" t="s">
        <v>135</v>
      </c>
      <c r="B13" s="46">
        <v>7.08</v>
      </c>
      <c r="C13" s="47">
        <v>2.59</v>
      </c>
      <c r="D13" s="48">
        <v>4.49</v>
      </c>
      <c r="E13" s="49">
        <v>11.14</v>
      </c>
      <c r="F13" s="50">
        <v>934.49</v>
      </c>
      <c r="G13" s="50">
        <v>3.72</v>
      </c>
      <c r="H13" s="50">
        <v>1865.85</v>
      </c>
      <c r="I13" s="51">
        <v>7.42</v>
      </c>
    </row>
    <row r="14" spans="1:9">
      <c r="A14" s="30" t="s">
        <v>37</v>
      </c>
      <c r="B14" s="46">
        <v>10.46</v>
      </c>
      <c r="C14" s="47">
        <v>3.27</v>
      </c>
      <c r="D14" s="48">
        <v>7.18</v>
      </c>
      <c r="E14" s="49">
        <v>9.11</v>
      </c>
      <c r="F14" s="50">
        <v>451.39</v>
      </c>
      <c r="G14" s="50">
        <v>2.52</v>
      </c>
      <c r="H14" s="50">
        <v>1176.8599999999999</v>
      </c>
      <c r="I14" s="51">
        <v>6.58</v>
      </c>
    </row>
    <row r="15" spans="1:9">
      <c r="A15" s="30" t="s">
        <v>34</v>
      </c>
      <c r="B15" s="46">
        <v>7.66</v>
      </c>
      <c r="C15" s="47">
        <v>2.99</v>
      </c>
      <c r="D15" s="48">
        <v>4.67</v>
      </c>
      <c r="E15" s="49">
        <v>10.18</v>
      </c>
      <c r="F15" s="50">
        <v>636.04</v>
      </c>
      <c r="G15" s="50">
        <v>2.69</v>
      </c>
      <c r="H15" s="50">
        <v>1775.53</v>
      </c>
      <c r="I15" s="51">
        <v>7.5</v>
      </c>
    </row>
    <row r="16" spans="1:9">
      <c r="A16" s="30" t="s">
        <v>42</v>
      </c>
      <c r="B16" s="46">
        <v>10.66</v>
      </c>
      <c r="C16" s="47">
        <v>3.75</v>
      </c>
      <c r="D16" s="48">
        <v>6.91</v>
      </c>
      <c r="E16" s="49">
        <v>11.35</v>
      </c>
      <c r="F16" s="50">
        <v>742.34</v>
      </c>
      <c r="G16" s="50">
        <v>3.09</v>
      </c>
      <c r="H16" s="50">
        <v>1987.61</v>
      </c>
      <c r="I16" s="51">
        <v>8.27</v>
      </c>
    </row>
    <row r="17" spans="1:9">
      <c r="A17" s="30" t="s">
        <v>41</v>
      </c>
      <c r="B17" s="46">
        <v>11.82</v>
      </c>
      <c r="C17" s="47">
        <v>3.82</v>
      </c>
      <c r="D17" s="48">
        <v>8</v>
      </c>
      <c r="E17" s="49">
        <v>13.25</v>
      </c>
      <c r="F17" s="50">
        <v>981.77</v>
      </c>
      <c r="G17" s="50">
        <v>4.16</v>
      </c>
      <c r="H17" s="50">
        <v>2146.19</v>
      </c>
      <c r="I17" s="51">
        <v>9.09</v>
      </c>
    </row>
    <row r="18" spans="1:9" ht="15.75" thickBot="1">
      <c r="A18" s="30" t="s">
        <v>35</v>
      </c>
      <c r="B18" s="52">
        <v>11.73</v>
      </c>
      <c r="C18" s="53">
        <v>2.83</v>
      </c>
      <c r="D18" s="54">
        <v>8.89</v>
      </c>
      <c r="E18" s="55">
        <v>12.06</v>
      </c>
      <c r="F18" s="56">
        <v>546.26</v>
      </c>
      <c r="G18" s="56">
        <v>3.52</v>
      </c>
      <c r="H18" s="56">
        <v>1323.35</v>
      </c>
      <c r="I18" s="57">
        <v>8.5299999999999994</v>
      </c>
    </row>
    <row r="19" spans="1:9" ht="15.75" thickBot="1">
      <c r="B19" s="58">
        <v>10.46</v>
      </c>
      <c r="C19" s="59">
        <v>3.2</v>
      </c>
      <c r="D19" s="60">
        <v>7.26</v>
      </c>
      <c r="E19" s="61">
        <v>11.01</v>
      </c>
      <c r="F19" s="62">
        <v>12833.19</v>
      </c>
      <c r="G19" s="62">
        <v>3.13</v>
      </c>
      <c r="H19" s="62">
        <v>32334.05</v>
      </c>
      <c r="I19" s="63">
        <v>7.88</v>
      </c>
    </row>
  </sheetData>
  <sortState ref="A2:I17">
    <sortCondition ref="A8"/>
  </sortState>
  <mergeCells count="4">
    <mergeCell ref="B1:D1"/>
    <mergeCell ref="B2:D2"/>
    <mergeCell ref="E1:I1"/>
    <mergeCell ref="E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4" sqref="B4:G19"/>
    </sheetView>
  </sheetViews>
  <sheetFormatPr baseColWidth="10" defaultRowHeight="15"/>
  <cols>
    <col min="1" max="1" width="36.140625" customWidth="1"/>
    <col min="2" max="2" width="6" bestFit="1" customWidth="1"/>
    <col min="3" max="3" width="15.85546875" bestFit="1" customWidth="1"/>
    <col min="4" max="4" width="16.28515625" bestFit="1" customWidth="1"/>
    <col min="5" max="5" width="6" bestFit="1" customWidth="1"/>
    <col min="6" max="6" width="15.85546875" bestFit="1" customWidth="1"/>
    <col min="7" max="7" width="16.28515625" bestFit="1" customWidth="1"/>
  </cols>
  <sheetData>
    <row r="1" spans="1:7" s="2" customFormat="1">
      <c r="A1" s="37" t="s">
        <v>137</v>
      </c>
      <c r="B1" s="108" t="s">
        <v>130</v>
      </c>
      <c r="C1" s="109"/>
      <c r="D1" s="120"/>
      <c r="E1" s="122" t="s">
        <v>131</v>
      </c>
      <c r="F1" s="123"/>
      <c r="G1" s="124"/>
    </row>
    <row r="2" spans="1:7">
      <c r="A2" s="44"/>
      <c r="B2" s="111"/>
      <c r="C2" s="112"/>
      <c r="D2" s="121"/>
      <c r="E2" s="125"/>
      <c r="F2" s="126"/>
      <c r="G2" s="127"/>
    </row>
    <row r="3" spans="1:7" s="2" customFormat="1">
      <c r="A3" s="45" t="s">
        <v>0</v>
      </c>
      <c r="B3" s="43" t="s">
        <v>3</v>
      </c>
      <c r="C3" s="25" t="s">
        <v>62</v>
      </c>
      <c r="D3" s="26" t="s">
        <v>64</v>
      </c>
      <c r="E3" s="42" t="s">
        <v>3</v>
      </c>
      <c r="F3" s="40" t="s">
        <v>62</v>
      </c>
      <c r="G3" s="41" t="s">
        <v>64</v>
      </c>
    </row>
    <row r="4" spans="1:7">
      <c r="A4" s="38" t="s">
        <v>36</v>
      </c>
      <c r="B4" s="46">
        <v>9.66</v>
      </c>
      <c r="C4" s="47">
        <v>3.05</v>
      </c>
      <c r="D4" s="66">
        <v>6.61</v>
      </c>
      <c r="E4" s="76">
        <v>9.74</v>
      </c>
      <c r="F4" s="77">
        <v>3.21</v>
      </c>
      <c r="G4" s="78">
        <v>6.53</v>
      </c>
    </row>
    <row r="5" spans="1:7">
      <c r="A5" s="38" t="s">
        <v>39</v>
      </c>
      <c r="B5" s="46">
        <v>7.19</v>
      </c>
      <c r="C5" s="47">
        <v>3</v>
      </c>
      <c r="D5" s="66">
        <v>4.1900000000000004</v>
      </c>
      <c r="E5" s="76">
        <v>10.53</v>
      </c>
      <c r="F5" s="77">
        <v>3.91</v>
      </c>
      <c r="G5" s="78">
        <v>6.62</v>
      </c>
    </row>
    <row r="6" spans="1:7">
      <c r="A6" s="38" t="s">
        <v>28</v>
      </c>
      <c r="B6" s="46">
        <v>9.48</v>
      </c>
      <c r="C6" s="47">
        <v>3.63</v>
      </c>
      <c r="D6" s="66">
        <v>5.86</v>
      </c>
      <c r="E6" s="76">
        <v>9.06</v>
      </c>
      <c r="F6" s="77">
        <v>2.98</v>
      </c>
      <c r="G6" s="78">
        <v>6.08</v>
      </c>
    </row>
    <row r="7" spans="1:7">
      <c r="A7" s="38" t="s">
        <v>5</v>
      </c>
      <c r="B7" s="46">
        <v>9.61</v>
      </c>
      <c r="C7" s="47">
        <v>2.76</v>
      </c>
      <c r="D7" s="66">
        <v>6.85</v>
      </c>
      <c r="E7" s="76">
        <v>5.41</v>
      </c>
      <c r="F7" s="77">
        <v>2.4900000000000002</v>
      </c>
      <c r="G7" s="78">
        <v>2.91</v>
      </c>
    </row>
    <row r="8" spans="1:7">
      <c r="A8" s="38" t="s">
        <v>38</v>
      </c>
      <c r="B8" s="46">
        <v>9.3800000000000008</v>
      </c>
      <c r="C8" s="47">
        <v>4.13</v>
      </c>
      <c r="D8" s="66">
        <v>5.25</v>
      </c>
      <c r="E8" s="76">
        <v>5.34</v>
      </c>
      <c r="F8" s="77">
        <v>2.5099999999999998</v>
      </c>
      <c r="G8" s="78">
        <v>2.83</v>
      </c>
    </row>
    <row r="9" spans="1:7">
      <c r="A9" s="38" t="s">
        <v>31</v>
      </c>
      <c r="B9" s="46">
        <v>4.28</v>
      </c>
      <c r="C9" s="47">
        <v>2.2599999999999998</v>
      </c>
      <c r="D9" s="66">
        <v>2.02</v>
      </c>
      <c r="E9" s="76">
        <v>6.29</v>
      </c>
      <c r="F9" s="77">
        <v>3.04</v>
      </c>
      <c r="G9" s="78">
        <v>3.25</v>
      </c>
    </row>
    <row r="10" spans="1:7">
      <c r="A10" s="38" t="s">
        <v>40</v>
      </c>
      <c r="B10" s="46">
        <v>6.01</v>
      </c>
      <c r="C10" s="47">
        <v>2.33</v>
      </c>
      <c r="D10" s="66">
        <v>3.69</v>
      </c>
      <c r="E10" s="76">
        <v>8.75</v>
      </c>
      <c r="F10" s="77">
        <v>4.0999999999999996</v>
      </c>
      <c r="G10" s="78">
        <v>4.6500000000000004</v>
      </c>
    </row>
    <row r="11" spans="1:7">
      <c r="A11" s="38" t="s">
        <v>33</v>
      </c>
      <c r="B11" s="46">
        <v>6.58</v>
      </c>
      <c r="C11" s="47">
        <v>2.08</v>
      </c>
      <c r="D11" s="66">
        <v>4.49</v>
      </c>
      <c r="E11" s="76">
        <v>9.51</v>
      </c>
      <c r="F11" s="77">
        <v>2.74</v>
      </c>
      <c r="G11" s="78">
        <v>6.78</v>
      </c>
    </row>
    <row r="12" spans="1:7">
      <c r="A12" s="38" t="s">
        <v>30</v>
      </c>
      <c r="B12" s="46">
        <v>6.28</v>
      </c>
      <c r="C12" s="47">
        <v>2.61</v>
      </c>
      <c r="D12" s="66">
        <v>3.67</v>
      </c>
      <c r="E12" s="76">
        <v>9.59</v>
      </c>
      <c r="F12" s="77">
        <v>3.04</v>
      </c>
      <c r="G12" s="78">
        <v>6.55</v>
      </c>
    </row>
    <row r="13" spans="1:7">
      <c r="A13" s="38" t="s">
        <v>135</v>
      </c>
      <c r="B13" s="46">
        <v>8.81</v>
      </c>
      <c r="C13" s="47">
        <v>3.4</v>
      </c>
      <c r="D13" s="66">
        <v>5.4</v>
      </c>
      <c r="E13" s="76">
        <v>7.98</v>
      </c>
      <c r="F13" s="77">
        <v>2.88</v>
      </c>
      <c r="G13" s="78">
        <v>5.0999999999999996</v>
      </c>
    </row>
    <row r="14" spans="1:7">
      <c r="A14" s="38" t="s">
        <v>37</v>
      </c>
      <c r="B14" s="46">
        <v>7.95</v>
      </c>
      <c r="C14" s="47">
        <v>3.16</v>
      </c>
      <c r="D14" s="66">
        <v>4.79</v>
      </c>
      <c r="E14" s="76">
        <v>6.59</v>
      </c>
      <c r="F14" s="77">
        <v>4.0599999999999996</v>
      </c>
      <c r="G14" s="78">
        <v>2.5299999999999998</v>
      </c>
    </row>
    <row r="15" spans="1:7">
      <c r="A15" s="38" t="s">
        <v>34</v>
      </c>
      <c r="B15" s="46">
        <v>11.94</v>
      </c>
      <c r="C15" s="47">
        <v>4.26</v>
      </c>
      <c r="D15" s="66">
        <v>7.68</v>
      </c>
      <c r="E15" s="76">
        <v>8.2799999999999994</v>
      </c>
      <c r="F15" s="77">
        <v>3.47</v>
      </c>
      <c r="G15" s="78">
        <v>4.8099999999999996</v>
      </c>
    </row>
    <row r="16" spans="1:7">
      <c r="A16" s="38" t="s">
        <v>42</v>
      </c>
      <c r="B16" s="46">
        <v>8.5399999999999991</v>
      </c>
      <c r="C16" s="47">
        <v>3.03</v>
      </c>
      <c r="D16" s="66">
        <v>5.5</v>
      </c>
      <c r="E16" s="76">
        <v>7.04</v>
      </c>
      <c r="F16" s="77">
        <v>2.58</v>
      </c>
      <c r="G16" s="78">
        <v>4.46</v>
      </c>
    </row>
    <row r="17" spans="1:7">
      <c r="A17" s="38" t="s">
        <v>41</v>
      </c>
      <c r="B17" s="46">
        <v>12.97</v>
      </c>
      <c r="C17" s="47">
        <v>4.57</v>
      </c>
      <c r="D17" s="66">
        <v>8.4</v>
      </c>
      <c r="E17" s="76">
        <v>6.4</v>
      </c>
      <c r="F17" s="77">
        <v>3.2</v>
      </c>
      <c r="G17" s="78">
        <v>3.2</v>
      </c>
    </row>
    <row r="18" spans="1:7" ht="15.75" thickBot="1">
      <c r="A18" s="39" t="s">
        <v>35</v>
      </c>
      <c r="B18" s="52">
        <v>8.49</v>
      </c>
      <c r="C18" s="53">
        <v>2.85</v>
      </c>
      <c r="D18" s="70">
        <v>5.63</v>
      </c>
      <c r="E18" s="79">
        <v>4.07</v>
      </c>
      <c r="F18" s="80">
        <v>2.83</v>
      </c>
      <c r="G18" s="81">
        <v>1.25</v>
      </c>
    </row>
    <row r="19" spans="1:7" s="2" customFormat="1" ht="15.75" thickBot="1">
      <c r="B19" s="58">
        <v>8.1199999999999992</v>
      </c>
      <c r="C19" s="59">
        <v>3.04</v>
      </c>
      <c r="D19" s="73">
        <v>5.08</v>
      </c>
      <c r="E19" s="82">
        <v>7.8</v>
      </c>
      <c r="F19" s="83">
        <v>3.12</v>
      </c>
      <c r="G19" s="84">
        <v>4.68</v>
      </c>
    </row>
  </sheetData>
  <sortState ref="A2:I17">
    <sortCondition ref="A6"/>
  </sortState>
  <mergeCells count="4">
    <mergeCell ref="B1:D1"/>
    <mergeCell ref="B2:D2"/>
    <mergeCell ref="E1:G1"/>
    <mergeCell ref="E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K5" sqref="K5"/>
    </sheetView>
  </sheetViews>
  <sheetFormatPr baseColWidth="10" defaultRowHeight="15"/>
  <cols>
    <col min="1" max="1" width="36.140625" customWidth="1"/>
    <col min="2" max="2" width="6" bestFit="1" customWidth="1"/>
    <col min="3" max="3" width="15.85546875" bestFit="1" customWidth="1"/>
    <col min="4" max="4" width="16.28515625" bestFit="1" customWidth="1"/>
    <col min="5" max="5" width="6" bestFit="1" customWidth="1"/>
    <col min="6" max="6" width="15.85546875" bestFit="1" customWidth="1"/>
    <col min="7" max="7" width="16.28515625" bestFit="1" customWidth="1"/>
  </cols>
  <sheetData>
    <row r="1" spans="1:7" ht="18.75">
      <c r="A1" s="32" t="s">
        <v>136</v>
      </c>
      <c r="B1" s="128" t="s">
        <v>130</v>
      </c>
      <c r="C1" s="129"/>
      <c r="D1" s="130"/>
      <c r="E1" s="132" t="s">
        <v>130</v>
      </c>
      <c r="F1" s="133"/>
      <c r="G1" s="134"/>
    </row>
    <row r="2" spans="1:7" ht="15.75" thickBot="1">
      <c r="B2" s="131"/>
      <c r="C2" s="112"/>
      <c r="D2" s="113"/>
      <c r="E2" s="117"/>
      <c r="F2" s="118"/>
      <c r="G2" s="119"/>
    </row>
    <row r="3" spans="1:7" s="2" customFormat="1" ht="15.75" thickBot="1">
      <c r="A3" s="37" t="s">
        <v>0</v>
      </c>
      <c r="B3" s="36" t="s">
        <v>3</v>
      </c>
      <c r="C3" s="19" t="s">
        <v>62</v>
      </c>
      <c r="D3" s="35" t="s">
        <v>64</v>
      </c>
      <c r="E3" s="20" t="s">
        <v>3</v>
      </c>
      <c r="F3" s="21" t="s">
        <v>62</v>
      </c>
      <c r="G3" s="22" t="s">
        <v>64</v>
      </c>
    </row>
    <row r="4" spans="1:7">
      <c r="A4" s="38" t="s">
        <v>36</v>
      </c>
      <c r="B4" s="85">
        <v>9.17</v>
      </c>
      <c r="C4" s="86">
        <v>2.74</v>
      </c>
      <c r="D4" s="87">
        <v>6.43</v>
      </c>
      <c r="E4" s="88">
        <v>10.29</v>
      </c>
      <c r="F4" s="89">
        <v>3.49</v>
      </c>
      <c r="G4" s="90">
        <v>6.8</v>
      </c>
    </row>
    <row r="5" spans="1:7">
      <c r="A5" s="38" t="s">
        <v>39</v>
      </c>
      <c r="B5" s="46">
        <v>9.2799999999999994</v>
      </c>
      <c r="C5" s="47">
        <v>2.5099999999999998</v>
      </c>
      <c r="D5" s="48">
        <v>6.77</v>
      </c>
      <c r="E5" s="49">
        <v>12.81</v>
      </c>
      <c r="F5" s="50">
        <v>2.8</v>
      </c>
      <c r="G5" s="51">
        <v>10.01</v>
      </c>
    </row>
    <row r="6" spans="1:7">
      <c r="A6" s="38" t="s">
        <v>28</v>
      </c>
      <c r="B6" s="46">
        <v>9.19</v>
      </c>
      <c r="C6" s="47">
        <v>2.08</v>
      </c>
      <c r="D6" s="48">
        <v>7.11</v>
      </c>
      <c r="E6" s="49">
        <v>8.14</v>
      </c>
      <c r="F6" s="50">
        <v>1.82</v>
      </c>
      <c r="G6" s="51">
        <v>6.32</v>
      </c>
    </row>
    <row r="7" spans="1:7">
      <c r="A7" s="38" t="s">
        <v>5</v>
      </c>
      <c r="B7" s="46">
        <v>9.41</v>
      </c>
      <c r="C7" s="47">
        <v>3.26</v>
      </c>
      <c r="D7" s="48">
        <v>6.15</v>
      </c>
      <c r="E7" s="49">
        <v>8.91</v>
      </c>
      <c r="F7" s="50">
        <v>2.76</v>
      </c>
      <c r="G7" s="51">
        <v>6.15</v>
      </c>
    </row>
    <row r="8" spans="1:7">
      <c r="A8" s="38" t="s">
        <v>38</v>
      </c>
      <c r="B8" s="46">
        <v>9.9499999999999993</v>
      </c>
      <c r="C8" s="47">
        <v>2.62</v>
      </c>
      <c r="D8" s="48">
        <v>7.33</v>
      </c>
      <c r="E8" s="49">
        <v>13.95</v>
      </c>
      <c r="F8" s="50">
        <v>2.62</v>
      </c>
      <c r="G8" s="51">
        <v>11.33</v>
      </c>
    </row>
    <row r="9" spans="1:7">
      <c r="A9" s="38" t="s">
        <v>31</v>
      </c>
      <c r="B9" s="46">
        <v>7.14</v>
      </c>
      <c r="C9" s="47">
        <v>1.6</v>
      </c>
      <c r="D9" s="48">
        <v>5.54</v>
      </c>
      <c r="E9" s="49">
        <v>9.65</v>
      </c>
      <c r="F9" s="50">
        <v>2.2400000000000002</v>
      </c>
      <c r="G9" s="51">
        <v>7.42</v>
      </c>
    </row>
    <row r="10" spans="1:7">
      <c r="A10" s="38" t="s">
        <v>40</v>
      </c>
      <c r="B10" s="46">
        <v>10.050000000000001</v>
      </c>
      <c r="C10" s="47">
        <v>2.81</v>
      </c>
      <c r="D10" s="48">
        <v>7.24</v>
      </c>
      <c r="E10" s="49">
        <v>11.56</v>
      </c>
      <c r="F10" s="50">
        <v>2.81</v>
      </c>
      <c r="G10" s="51">
        <v>8.75</v>
      </c>
    </row>
    <row r="11" spans="1:7">
      <c r="A11" s="38" t="s">
        <v>33</v>
      </c>
      <c r="B11" s="46">
        <v>10.19</v>
      </c>
      <c r="C11" s="47">
        <v>2.4</v>
      </c>
      <c r="D11" s="48">
        <v>7.78</v>
      </c>
      <c r="E11" s="49">
        <v>10.31</v>
      </c>
      <c r="F11" s="50">
        <v>2.94</v>
      </c>
      <c r="G11" s="51">
        <v>7.37</v>
      </c>
    </row>
    <row r="12" spans="1:7">
      <c r="A12" s="38" t="s">
        <v>30</v>
      </c>
      <c r="B12" s="46">
        <v>7.38</v>
      </c>
      <c r="C12" s="47">
        <v>3.3</v>
      </c>
      <c r="D12" s="48">
        <v>4.08</v>
      </c>
      <c r="E12" s="49">
        <v>11.92</v>
      </c>
      <c r="F12" s="50">
        <v>3.01</v>
      </c>
      <c r="G12" s="51">
        <v>8.91</v>
      </c>
    </row>
    <row r="13" spans="1:7">
      <c r="A13" s="38" t="s">
        <v>135</v>
      </c>
      <c r="B13" s="46">
        <v>9.41</v>
      </c>
      <c r="C13" s="47">
        <v>3.42</v>
      </c>
      <c r="D13" s="48">
        <v>5.99</v>
      </c>
      <c r="E13" s="49">
        <v>12.27</v>
      </c>
      <c r="F13" s="50">
        <v>3.23</v>
      </c>
      <c r="G13" s="51">
        <v>9.0399999999999991</v>
      </c>
    </row>
    <row r="14" spans="1:7">
      <c r="A14" s="38" t="s">
        <v>37</v>
      </c>
      <c r="B14" s="46">
        <v>10.63</v>
      </c>
      <c r="C14" s="47">
        <v>3.15</v>
      </c>
      <c r="D14" s="48">
        <v>7.48</v>
      </c>
      <c r="E14" s="49">
        <v>10.55</v>
      </c>
      <c r="F14" s="50">
        <v>2.84</v>
      </c>
      <c r="G14" s="51">
        <v>7.71</v>
      </c>
    </row>
    <row r="15" spans="1:7">
      <c r="A15" s="38" t="s">
        <v>34</v>
      </c>
      <c r="B15" s="46">
        <v>10.23</v>
      </c>
      <c r="C15" s="47">
        <v>2.86</v>
      </c>
      <c r="D15" s="48">
        <v>7.38</v>
      </c>
      <c r="E15" s="49">
        <v>11.9</v>
      </c>
      <c r="F15" s="50">
        <v>3.51</v>
      </c>
      <c r="G15" s="51">
        <v>8.39</v>
      </c>
    </row>
    <row r="16" spans="1:7">
      <c r="A16" s="38" t="s">
        <v>42</v>
      </c>
      <c r="B16" s="46">
        <v>12.79</v>
      </c>
      <c r="C16" s="47">
        <v>2.75</v>
      </c>
      <c r="D16" s="48">
        <v>10.050000000000001</v>
      </c>
      <c r="E16" s="49">
        <v>9.9499999999999993</v>
      </c>
      <c r="F16" s="50">
        <v>2.98</v>
      </c>
      <c r="G16" s="51">
        <v>6.96</v>
      </c>
    </row>
    <row r="17" spans="1:7">
      <c r="A17" s="38" t="s">
        <v>41</v>
      </c>
      <c r="B17" s="46">
        <v>8.76</v>
      </c>
      <c r="C17" s="47">
        <v>2.54</v>
      </c>
      <c r="D17" s="48">
        <v>6.22</v>
      </c>
      <c r="E17" s="49">
        <v>8.4600000000000009</v>
      </c>
      <c r="F17" s="50">
        <v>3.04</v>
      </c>
      <c r="G17" s="51">
        <v>5.42</v>
      </c>
    </row>
    <row r="18" spans="1:7" ht="15.75" thickBot="1">
      <c r="A18" s="39" t="s">
        <v>35</v>
      </c>
      <c r="B18" s="52">
        <v>7.36</v>
      </c>
      <c r="C18" s="53">
        <v>2.7</v>
      </c>
      <c r="D18" s="54">
        <v>4.67</v>
      </c>
      <c r="E18" s="55">
        <v>12.84</v>
      </c>
      <c r="F18" s="56">
        <v>3.76</v>
      </c>
      <c r="G18" s="57">
        <v>9.08</v>
      </c>
    </row>
    <row r="19" spans="1:7" s="2" customFormat="1" ht="15.75" thickBot="1">
      <c r="B19" s="58">
        <v>9.64</v>
      </c>
      <c r="C19" s="59">
        <v>2.71</v>
      </c>
      <c r="D19" s="60">
        <v>6.92</v>
      </c>
      <c r="E19" s="61">
        <v>10.9</v>
      </c>
      <c r="F19" s="62">
        <v>3.01</v>
      </c>
      <c r="G19" s="63">
        <v>7.89</v>
      </c>
    </row>
  </sheetData>
  <sortState ref="A2:I17">
    <sortCondition ref="A2"/>
  </sortState>
  <mergeCells count="4">
    <mergeCell ref="B1:D1"/>
    <mergeCell ref="B2:D2"/>
    <mergeCell ref="E1:G1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Sykefravær OK</vt:lpstr>
      <vt:lpstr>Barnehager 2016</vt:lpstr>
      <vt:lpstr>Hjembaserte tjenester 2016</vt:lpstr>
      <vt:lpstr>NAV-ansatte 2016</vt:lpstr>
      <vt:lpstr>Boliger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Report Engine</dc:creator>
  <cp:lastModifiedBy>Morten Bettum</cp:lastModifiedBy>
  <dcterms:created xsi:type="dcterms:W3CDTF">2017-01-30T11:21:57Z</dcterms:created>
  <dcterms:modified xsi:type="dcterms:W3CDTF">2017-02-06T09:27:08Z</dcterms:modified>
</cp:coreProperties>
</file>