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24600" windowHeight="12960"/>
  </bookViews>
  <sheets>
    <sheet name="DPS0010 Aldersfordelt sykefravæ" sheetId="1" r:id="rId1"/>
    <sheet name="Barnehager" sheetId="3" r:id="rId2"/>
    <sheet name="Hjembaserte tjenester" sheetId="4" r:id="rId3"/>
    <sheet name="NAV-ansatte" sheetId="5" r:id="rId4"/>
    <sheet name="Boliger" sheetId="6" r:id="rId5"/>
  </sheets>
  <definedNames>
    <definedName name="_xlnm._FilterDatabase" localSheetId="0" hidden="1">'DPS0010 Aldersfordelt sykefravæ'!$A$3:$AQ$3</definedName>
  </definedNames>
  <calcPr calcId="145621" forceFullCalc="1"/>
</workbook>
</file>

<file path=xl/calcChain.xml><?xml version="1.0" encoding="utf-8"?>
<calcChain xmlns="http://schemas.openxmlformats.org/spreadsheetml/2006/main">
  <c r="AP10" i="1" l="1"/>
  <c r="AP11" i="1"/>
  <c r="AP12" i="1"/>
  <c r="AP14" i="1"/>
  <c r="AP15" i="1"/>
  <c r="AP16" i="1"/>
  <c r="AP17" i="1"/>
  <c r="AP18" i="1"/>
  <c r="AP20" i="1"/>
  <c r="AP21" i="1"/>
  <c r="AP22" i="1"/>
  <c r="AP23" i="1"/>
  <c r="AP24" i="1"/>
  <c r="AP25" i="1"/>
  <c r="AP27" i="1"/>
  <c r="AP28" i="1"/>
  <c r="AP29" i="1"/>
  <c r="AP30" i="1"/>
  <c r="AP32" i="1"/>
  <c r="AP33" i="1"/>
  <c r="AP34" i="1"/>
  <c r="AP35" i="1"/>
  <c r="AP36" i="1"/>
  <c r="AP37" i="1"/>
  <c r="AP38" i="1"/>
  <c r="AP40" i="1"/>
  <c r="AP41" i="1"/>
  <c r="AP42" i="1"/>
  <c r="AP43" i="1"/>
  <c r="AP44" i="1"/>
  <c r="AP45" i="1"/>
  <c r="AP46" i="1"/>
  <c r="AP48" i="1"/>
  <c r="AP49" i="1"/>
  <c r="AP50" i="1"/>
  <c r="AP51" i="1"/>
  <c r="AP52" i="1"/>
  <c r="AP53" i="1"/>
  <c r="AP54" i="1"/>
  <c r="AP56" i="1"/>
  <c r="AP57" i="1"/>
  <c r="AP58" i="1"/>
  <c r="AP59" i="1"/>
  <c r="AP60" i="1"/>
  <c r="AP61" i="1"/>
  <c r="AP62" i="1"/>
  <c r="AP64" i="1"/>
  <c r="AP65" i="1"/>
  <c r="AP66" i="1"/>
  <c r="AP67" i="1"/>
  <c r="AP68" i="1"/>
  <c r="AP69" i="1"/>
  <c r="AP70" i="1"/>
  <c r="AP72" i="1"/>
  <c r="AP73" i="1"/>
  <c r="AP74" i="1"/>
  <c r="AP75" i="1"/>
  <c r="AP76" i="1"/>
  <c r="AP77" i="1"/>
  <c r="AP78" i="1"/>
  <c r="AP80" i="1"/>
  <c r="AP81" i="1"/>
  <c r="AP82" i="1"/>
  <c r="AP83" i="1"/>
  <c r="AP84" i="1"/>
  <c r="AP85" i="1"/>
  <c r="AP86" i="1"/>
  <c r="AP88" i="1"/>
  <c r="AP89" i="1"/>
  <c r="AP90" i="1"/>
  <c r="AP91" i="1"/>
  <c r="AP92" i="1"/>
  <c r="AP93" i="1"/>
  <c r="AP95" i="1"/>
  <c r="AP96" i="1"/>
  <c r="AP97" i="1"/>
  <c r="AP98" i="1"/>
  <c r="AP99" i="1"/>
  <c r="AP100" i="1"/>
  <c r="AP101" i="1"/>
  <c r="AP103" i="1"/>
  <c r="AP104" i="1"/>
  <c r="AP105" i="1"/>
  <c r="AP106" i="1"/>
  <c r="AP107" i="1"/>
  <c r="AP108" i="1"/>
  <c r="AP109" i="1"/>
  <c r="AP111" i="1"/>
  <c r="AP112" i="1"/>
  <c r="AP113" i="1"/>
  <c r="AP114" i="1"/>
  <c r="AP115" i="1"/>
  <c r="AP116" i="1"/>
  <c r="AP117" i="1"/>
  <c r="AP119" i="1"/>
  <c r="AP120" i="1"/>
  <c r="AP121" i="1"/>
  <c r="AP122" i="1"/>
  <c r="AP123" i="1"/>
  <c r="AP124" i="1"/>
  <c r="AP125" i="1"/>
  <c r="AP127" i="1"/>
  <c r="AP128" i="1"/>
  <c r="AP129" i="1"/>
  <c r="AP130" i="1"/>
  <c r="AP131" i="1"/>
  <c r="AP132" i="1"/>
  <c r="AP133" i="1"/>
  <c r="AP135" i="1"/>
  <c r="AP136" i="1"/>
  <c r="AP137" i="1"/>
  <c r="AP138" i="1"/>
  <c r="AP139" i="1"/>
  <c r="AP140" i="1"/>
  <c r="AP141" i="1"/>
  <c r="AP143" i="1"/>
  <c r="AP144" i="1"/>
  <c r="AP145" i="1"/>
  <c r="AP146" i="1"/>
  <c r="AP147" i="1"/>
  <c r="AP148" i="1"/>
  <c r="AP149" i="1"/>
  <c r="AP151" i="1"/>
  <c r="AP152" i="1"/>
  <c r="AP153" i="1"/>
  <c r="AP154" i="1"/>
  <c r="AP155" i="1"/>
  <c r="AP156" i="1"/>
  <c r="AP158" i="1"/>
  <c r="AP159" i="1"/>
  <c r="AP160" i="1"/>
  <c r="AP161" i="1"/>
  <c r="AP162" i="1"/>
  <c r="AP163" i="1"/>
  <c r="AP164" i="1"/>
  <c r="AP166" i="1"/>
  <c r="AP167" i="1"/>
  <c r="AP168" i="1"/>
  <c r="AP169" i="1"/>
  <c r="AP170" i="1"/>
  <c r="AP171" i="1"/>
  <c r="AP173" i="1"/>
  <c r="AP174" i="1"/>
  <c r="AP175" i="1"/>
  <c r="AP176" i="1"/>
  <c r="AP177" i="1"/>
  <c r="AP179" i="1"/>
  <c r="AP180" i="1"/>
  <c r="AP181" i="1"/>
  <c r="AP182" i="1"/>
  <c r="AP183" i="1"/>
  <c r="AP185" i="1"/>
  <c r="AP186" i="1"/>
  <c r="AP187" i="1"/>
  <c r="AP188" i="1"/>
  <c r="AP189" i="1"/>
  <c r="AP191" i="1"/>
  <c r="AP192" i="1"/>
  <c r="AP193" i="1"/>
  <c r="AP194" i="1"/>
  <c r="AP196" i="1"/>
  <c r="AP197" i="1"/>
  <c r="AP198" i="1"/>
  <c r="AP199" i="1"/>
  <c r="AP200" i="1"/>
  <c r="AP201" i="1"/>
  <c r="AP203" i="1"/>
  <c r="AP204" i="1"/>
  <c r="AP205" i="1"/>
  <c r="AP206" i="1"/>
  <c r="AP208" i="1"/>
  <c r="AP209" i="1"/>
  <c r="AP210" i="1"/>
  <c r="AP211" i="1"/>
  <c r="AP213" i="1"/>
  <c r="AP214" i="1"/>
  <c r="AP215" i="1"/>
  <c r="AP216" i="1"/>
  <c r="AP218" i="1"/>
  <c r="AP219" i="1"/>
  <c r="AP220" i="1"/>
  <c r="AP222" i="1"/>
  <c r="AP223" i="1"/>
  <c r="AP224" i="1"/>
  <c r="AP225" i="1"/>
  <c r="AP227" i="1"/>
  <c r="AP228" i="1"/>
  <c r="AP229" i="1"/>
  <c r="AP230" i="1"/>
  <c r="AP231" i="1"/>
  <c r="AP233" i="1"/>
  <c r="AP234" i="1"/>
  <c r="AP235" i="1"/>
  <c r="AP236" i="1"/>
  <c r="AP238" i="1"/>
  <c r="AP239" i="1"/>
  <c r="AP240" i="1"/>
  <c r="AP241" i="1"/>
  <c r="AP243" i="1"/>
  <c r="AP244" i="1"/>
  <c r="AP245" i="1"/>
  <c r="AP246" i="1"/>
  <c r="AP248" i="1"/>
  <c r="AP249" i="1"/>
  <c r="AP250" i="1"/>
  <c r="AP251" i="1"/>
  <c r="AP252" i="1"/>
  <c r="AP254" i="1"/>
  <c r="AP255" i="1"/>
  <c r="AP256" i="1"/>
  <c r="AP257" i="1"/>
  <c r="AP258" i="1"/>
  <c r="AP260" i="1"/>
  <c r="AP261" i="1"/>
  <c r="AP262" i="1"/>
  <c r="AP263" i="1"/>
  <c r="AP264" i="1"/>
  <c r="AP265" i="1"/>
  <c r="AP267" i="1"/>
  <c r="AP268" i="1"/>
  <c r="AP269" i="1"/>
  <c r="AP270" i="1"/>
  <c r="AP272" i="1"/>
  <c r="AP273" i="1"/>
  <c r="AP274" i="1"/>
  <c r="AP275" i="1"/>
  <c r="AP276" i="1"/>
  <c r="AP277" i="1"/>
  <c r="AP279" i="1"/>
  <c r="AP280" i="1"/>
  <c r="AP281" i="1"/>
  <c r="AP282" i="1"/>
  <c r="AP283" i="1"/>
  <c r="AP284" i="1"/>
  <c r="AP286" i="1"/>
  <c r="AP287" i="1"/>
  <c r="AP288" i="1"/>
  <c r="AP289" i="1"/>
  <c r="AP290" i="1"/>
  <c r="AP291" i="1"/>
  <c r="AP293" i="1"/>
  <c r="AP294" i="1"/>
  <c r="AP295" i="1"/>
  <c r="AP296" i="1"/>
  <c r="AP297" i="1"/>
  <c r="AP299" i="1"/>
  <c r="AP300" i="1"/>
  <c r="AP301" i="1"/>
  <c r="AP302" i="1"/>
  <c r="AP303" i="1"/>
  <c r="AP304" i="1"/>
  <c r="AP306" i="1"/>
  <c r="AP307" i="1"/>
  <c r="AP308" i="1"/>
  <c r="AP309" i="1"/>
  <c r="AP310" i="1"/>
  <c r="AN103" i="1"/>
  <c r="AD10" i="1"/>
  <c r="AD11" i="1"/>
  <c r="AD12" i="1"/>
  <c r="AD14" i="1"/>
  <c r="AD15" i="1"/>
  <c r="AD16" i="1"/>
  <c r="AD17" i="1"/>
  <c r="AD18" i="1"/>
  <c r="AD20" i="1"/>
  <c r="AD21" i="1"/>
  <c r="AD22" i="1"/>
  <c r="AD23" i="1"/>
  <c r="AD24" i="1"/>
  <c r="AD25" i="1"/>
  <c r="AD27" i="1"/>
  <c r="AD28" i="1"/>
  <c r="AD29" i="1"/>
  <c r="AD30" i="1"/>
  <c r="AD32" i="1"/>
  <c r="AD33" i="1"/>
  <c r="AD34" i="1"/>
  <c r="AD35" i="1"/>
  <c r="AD36" i="1"/>
  <c r="AD37" i="1"/>
  <c r="AD38" i="1"/>
  <c r="AD40" i="1"/>
  <c r="AD41" i="1"/>
  <c r="AD42" i="1"/>
  <c r="AD43" i="1"/>
  <c r="AD44" i="1"/>
  <c r="AD45" i="1"/>
  <c r="AD46" i="1"/>
  <c r="AD48" i="1"/>
  <c r="AD49" i="1"/>
  <c r="AD50" i="1"/>
  <c r="AD51" i="1"/>
  <c r="AD52" i="1"/>
  <c r="AD53" i="1"/>
  <c r="AD54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2" i="1"/>
  <c r="AD73" i="1"/>
  <c r="AD74" i="1"/>
  <c r="AD75" i="1"/>
  <c r="AD76" i="1"/>
  <c r="AD77" i="1"/>
  <c r="AD78" i="1"/>
  <c r="AD80" i="1"/>
  <c r="AD81" i="1"/>
  <c r="AD82" i="1"/>
  <c r="AD83" i="1"/>
  <c r="AD84" i="1"/>
  <c r="AD85" i="1"/>
  <c r="AD86" i="1"/>
  <c r="AD88" i="1"/>
  <c r="AD89" i="1"/>
  <c r="AD90" i="1"/>
  <c r="AD91" i="1"/>
  <c r="AD92" i="1"/>
  <c r="AD93" i="1"/>
  <c r="AD95" i="1"/>
  <c r="AD96" i="1"/>
  <c r="AD97" i="1"/>
  <c r="AD98" i="1"/>
  <c r="AD99" i="1"/>
  <c r="AD100" i="1"/>
  <c r="AD101" i="1"/>
  <c r="AD103" i="1"/>
  <c r="AD104" i="1"/>
  <c r="AD105" i="1"/>
  <c r="AD106" i="1"/>
  <c r="AD107" i="1"/>
  <c r="AD108" i="1"/>
  <c r="AD109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7" i="1"/>
  <c r="AD128" i="1"/>
  <c r="AD129" i="1"/>
  <c r="AD130" i="1"/>
  <c r="AD131" i="1"/>
  <c r="AD132" i="1"/>
  <c r="AD133" i="1"/>
  <c r="AD135" i="1"/>
  <c r="AD136" i="1"/>
  <c r="AD137" i="1"/>
  <c r="AD138" i="1"/>
  <c r="AD139" i="1"/>
  <c r="AD140" i="1"/>
  <c r="AD141" i="1"/>
  <c r="AD143" i="1"/>
  <c r="AD144" i="1"/>
  <c r="AD145" i="1"/>
  <c r="AD146" i="1"/>
  <c r="AD147" i="1"/>
  <c r="AD148" i="1"/>
  <c r="AD149" i="1"/>
  <c r="AD151" i="1"/>
  <c r="AD152" i="1"/>
  <c r="AD153" i="1"/>
  <c r="AD154" i="1"/>
  <c r="AD155" i="1"/>
  <c r="AD156" i="1"/>
  <c r="AD158" i="1"/>
  <c r="AD159" i="1"/>
  <c r="AD160" i="1"/>
  <c r="AD161" i="1"/>
  <c r="AD162" i="1"/>
  <c r="AD163" i="1"/>
  <c r="AD164" i="1"/>
  <c r="AD166" i="1"/>
  <c r="AD167" i="1"/>
  <c r="AD168" i="1"/>
  <c r="AD169" i="1"/>
  <c r="AD170" i="1"/>
  <c r="AD171" i="1"/>
  <c r="AD173" i="1"/>
  <c r="AD174" i="1"/>
  <c r="AD175" i="1"/>
  <c r="AD176" i="1"/>
  <c r="AD177" i="1"/>
  <c r="AD179" i="1"/>
  <c r="AD180" i="1"/>
  <c r="AD181" i="1"/>
  <c r="AD182" i="1"/>
  <c r="AD183" i="1"/>
  <c r="AD185" i="1"/>
  <c r="AD186" i="1"/>
  <c r="AD187" i="1"/>
  <c r="AD188" i="1"/>
  <c r="AD189" i="1"/>
  <c r="AD191" i="1"/>
  <c r="AD192" i="1"/>
  <c r="AD193" i="1"/>
  <c r="AD194" i="1"/>
  <c r="AD196" i="1"/>
  <c r="AD197" i="1"/>
  <c r="AD198" i="1"/>
  <c r="AD199" i="1"/>
  <c r="AD200" i="1"/>
  <c r="AD201" i="1"/>
  <c r="AD203" i="1"/>
  <c r="AD204" i="1"/>
  <c r="AD205" i="1"/>
  <c r="AD206" i="1"/>
  <c r="AD208" i="1"/>
  <c r="AD209" i="1"/>
  <c r="AD210" i="1"/>
  <c r="AD211" i="1"/>
  <c r="AD213" i="1"/>
  <c r="AD214" i="1"/>
  <c r="AD215" i="1"/>
  <c r="AD216" i="1"/>
  <c r="AD218" i="1"/>
  <c r="AD219" i="1"/>
  <c r="AD220" i="1"/>
  <c r="AD222" i="1"/>
  <c r="AD223" i="1"/>
  <c r="AD224" i="1"/>
  <c r="AD225" i="1"/>
  <c r="AD227" i="1"/>
  <c r="AD228" i="1"/>
  <c r="AD229" i="1"/>
  <c r="AD230" i="1"/>
  <c r="AD231" i="1"/>
  <c r="AD233" i="1"/>
  <c r="AD234" i="1"/>
  <c r="AD235" i="1"/>
  <c r="AD236" i="1"/>
  <c r="AD238" i="1"/>
  <c r="AD239" i="1"/>
  <c r="AD240" i="1"/>
  <c r="AD241" i="1"/>
  <c r="AD243" i="1"/>
  <c r="AD244" i="1"/>
  <c r="AD245" i="1"/>
  <c r="AD246" i="1"/>
  <c r="AD248" i="1"/>
  <c r="AD249" i="1"/>
  <c r="AD250" i="1"/>
  <c r="AD251" i="1"/>
  <c r="AD252" i="1"/>
  <c r="AD254" i="1"/>
  <c r="AD255" i="1"/>
  <c r="AD256" i="1"/>
  <c r="AD257" i="1"/>
  <c r="AD258" i="1"/>
  <c r="AD260" i="1"/>
  <c r="AD261" i="1"/>
  <c r="AD262" i="1"/>
  <c r="AD263" i="1"/>
  <c r="AD264" i="1"/>
  <c r="AD265" i="1"/>
  <c r="AD267" i="1"/>
  <c r="AD268" i="1"/>
  <c r="AD269" i="1"/>
  <c r="AD270" i="1"/>
  <c r="AD272" i="1"/>
  <c r="AD273" i="1"/>
  <c r="AD274" i="1"/>
  <c r="AD275" i="1"/>
  <c r="AD276" i="1"/>
  <c r="AD277" i="1"/>
  <c r="AD279" i="1"/>
  <c r="AD280" i="1"/>
  <c r="AD281" i="1"/>
  <c r="AD282" i="1"/>
  <c r="AD283" i="1"/>
  <c r="AD284" i="1"/>
  <c r="AD286" i="1"/>
  <c r="AD287" i="1"/>
  <c r="AD288" i="1"/>
  <c r="AD289" i="1"/>
  <c r="AD290" i="1"/>
  <c r="AD291" i="1"/>
  <c r="AD293" i="1"/>
  <c r="AD294" i="1"/>
  <c r="AD295" i="1"/>
  <c r="AD296" i="1"/>
  <c r="AD297" i="1"/>
  <c r="AD299" i="1"/>
  <c r="AD300" i="1"/>
  <c r="AD301" i="1"/>
  <c r="AD302" i="1"/>
  <c r="AD303" i="1"/>
  <c r="AD304" i="1"/>
  <c r="AD306" i="1"/>
  <c r="AD307" i="1"/>
  <c r="AD308" i="1"/>
  <c r="AD309" i="1"/>
  <c r="AD310" i="1"/>
  <c r="T10" i="1"/>
  <c r="T11" i="1"/>
  <c r="T12" i="1"/>
  <c r="T14" i="1"/>
  <c r="T15" i="1"/>
  <c r="T16" i="1"/>
  <c r="T17" i="1"/>
  <c r="T18" i="1"/>
  <c r="T20" i="1"/>
  <c r="T21" i="1"/>
  <c r="T22" i="1"/>
  <c r="T23" i="1"/>
  <c r="T24" i="1"/>
  <c r="T25" i="1"/>
  <c r="T27" i="1"/>
  <c r="T28" i="1"/>
  <c r="T29" i="1"/>
  <c r="T30" i="1"/>
  <c r="T32" i="1"/>
  <c r="T33" i="1"/>
  <c r="T34" i="1"/>
  <c r="T35" i="1"/>
  <c r="T36" i="1"/>
  <c r="T37" i="1"/>
  <c r="T38" i="1"/>
  <c r="T40" i="1"/>
  <c r="T41" i="1"/>
  <c r="T42" i="1"/>
  <c r="T43" i="1"/>
  <c r="T44" i="1"/>
  <c r="T45" i="1"/>
  <c r="T46" i="1"/>
  <c r="T48" i="1"/>
  <c r="T49" i="1"/>
  <c r="T50" i="1"/>
  <c r="T51" i="1"/>
  <c r="T52" i="1"/>
  <c r="T53" i="1"/>
  <c r="T54" i="1"/>
  <c r="T56" i="1"/>
  <c r="T57" i="1"/>
  <c r="T58" i="1"/>
  <c r="T59" i="1"/>
  <c r="T60" i="1"/>
  <c r="T61" i="1"/>
  <c r="T62" i="1"/>
  <c r="T64" i="1"/>
  <c r="T65" i="1"/>
  <c r="T66" i="1"/>
  <c r="T67" i="1"/>
  <c r="T68" i="1"/>
  <c r="T69" i="1"/>
  <c r="T70" i="1"/>
  <c r="T72" i="1"/>
  <c r="T73" i="1"/>
  <c r="T74" i="1"/>
  <c r="T75" i="1"/>
  <c r="T76" i="1"/>
  <c r="T77" i="1"/>
  <c r="T78" i="1"/>
  <c r="T80" i="1"/>
  <c r="T81" i="1"/>
  <c r="T82" i="1"/>
  <c r="T83" i="1"/>
  <c r="T84" i="1"/>
  <c r="T85" i="1"/>
  <c r="T86" i="1"/>
  <c r="T88" i="1"/>
  <c r="T89" i="1"/>
  <c r="T90" i="1"/>
  <c r="T91" i="1"/>
  <c r="T92" i="1"/>
  <c r="T93" i="1"/>
  <c r="T95" i="1"/>
  <c r="T96" i="1"/>
  <c r="T97" i="1"/>
  <c r="T98" i="1"/>
  <c r="T99" i="1"/>
  <c r="T100" i="1"/>
  <c r="T101" i="1"/>
  <c r="T103" i="1"/>
  <c r="T104" i="1"/>
  <c r="T105" i="1"/>
  <c r="T106" i="1"/>
  <c r="T107" i="1"/>
  <c r="T108" i="1"/>
  <c r="T109" i="1"/>
  <c r="T111" i="1"/>
  <c r="T112" i="1"/>
  <c r="T113" i="1"/>
  <c r="T114" i="1"/>
  <c r="T115" i="1"/>
  <c r="T116" i="1"/>
  <c r="T117" i="1"/>
  <c r="T119" i="1"/>
  <c r="T120" i="1"/>
  <c r="T121" i="1"/>
  <c r="T122" i="1"/>
  <c r="T123" i="1"/>
  <c r="T124" i="1"/>
  <c r="T125" i="1"/>
  <c r="T127" i="1"/>
  <c r="T128" i="1"/>
  <c r="T129" i="1"/>
  <c r="T130" i="1"/>
  <c r="T131" i="1"/>
  <c r="T132" i="1"/>
  <c r="T133" i="1"/>
  <c r="T135" i="1"/>
  <c r="T136" i="1"/>
  <c r="T137" i="1"/>
  <c r="T138" i="1"/>
  <c r="T139" i="1"/>
  <c r="T140" i="1"/>
  <c r="T141" i="1"/>
  <c r="T143" i="1"/>
  <c r="T144" i="1"/>
  <c r="T145" i="1"/>
  <c r="T146" i="1"/>
  <c r="T147" i="1"/>
  <c r="T148" i="1"/>
  <c r="T149" i="1"/>
  <c r="T151" i="1"/>
  <c r="T152" i="1"/>
  <c r="T153" i="1"/>
  <c r="T154" i="1"/>
  <c r="T155" i="1"/>
  <c r="T158" i="1"/>
  <c r="T159" i="1"/>
  <c r="T160" i="1"/>
  <c r="T161" i="1"/>
  <c r="T162" i="1"/>
  <c r="T163" i="1"/>
  <c r="T164" i="1"/>
  <c r="T166" i="1"/>
  <c r="T167" i="1"/>
  <c r="T168" i="1"/>
  <c r="T169" i="1"/>
  <c r="T170" i="1"/>
  <c r="T171" i="1"/>
  <c r="T173" i="1"/>
  <c r="T174" i="1"/>
  <c r="T175" i="1"/>
  <c r="T176" i="1"/>
  <c r="T177" i="1"/>
  <c r="T179" i="1"/>
  <c r="T180" i="1"/>
  <c r="T181" i="1"/>
  <c r="T182" i="1"/>
  <c r="T183" i="1"/>
  <c r="T185" i="1"/>
  <c r="T186" i="1"/>
  <c r="T187" i="1"/>
  <c r="T188" i="1"/>
  <c r="T189" i="1"/>
  <c r="T191" i="1"/>
  <c r="T192" i="1"/>
  <c r="T193" i="1"/>
  <c r="T194" i="1"/>
  <c r="T196" i="1"/>
  <c r="T197" i="1"/>
  <c r="T198" i="1"/>
  <c r="T199" i="1"/>
  <c r="T200" i="1"/>
  <c r="T201" i="1"/>
  <c r="T203" i="1"/>
  <c r="T204" i="1"/>
  <c r="T205" i="1"/>
  <c r="T206" i="1"/>
  <c r="T208" i="1"/>
  <c r="T209" i="1"/>
  <c r="T210" i="1"/>
  <c r="T211" i="1"/>
  <c r="T213" i="1"/>
  <c r="T214" i="1"/>
  <c r="T215" i="1"/>
  <c r="T216" i="1"/>
  <c r="T218" i="1"/>
  <c r="T219" i="1"/>
  <c r="T220" i="1"/>
  <c r="T222" i="1"/>
  <c r="T223" i="1"/>
  <c r="T224" i="1"/>
  <c r="T225" i="1"/>
  <c r="T227" i="1"/>
  <c r="T228" i="1"/>
  <c r="T229" i="1"/>
  <c r="T230" i="1"/>
  <c r="T231" i="1"/>
  <c r="T233" i="1"/>
  <c r="T234" i="1"/>
  <c r="T235" i="1"/>
  <c r="T236" i="1"/>
  <c r="T238" i="1"/>
  <c r="T239" i="1"/>
  <c r="T240" i="1"/>
  <c r="T241" i="1"/>
  <c r="T243" i="1"/>
  <c r="T244" i="1"/>
  <c r="T245" i="1"/>
  <c r="T246" i="1"/>
  <c r="T248" i="1"/>
  <c r="T249" i="1"/>
  <c r="T250" i="1"/>
  <c r="T251" i="1"/>
  <c r="T254" i="1"/>
  <c r="T255" i="1"/>
  <c r="T256" i="1"/>
  <c r="T257" i="1"/>
  <c r="T260" i="1"/>
  <c r="T261" i="1"/>
  <c r="T262" i="1"/>
  <c r="T263" i="1"/>
  <c r="T264" i="1"/>
  <c r="T265" i="1"/>
  <c r="T267" i="1"/>
  <c r="T268" i="1"/>
  <c r="T269" i="1"/>
  <c r="T270" i="1"/>
  <c r="T272" i="1"/>
  <c r="T273" i="1"/>
  <c r="T274" i="1"/>
  <c r="T275" i="1"/>
  <c r="T276" i="1"/>
  <c r="T277" i="1"/>
  <c r="T279" i="1"/>
  <c r="T280" i="1"/>
  <c r="T281" i="1"/>
  <c r="T282" i="1"/>
  <c r="T283" i="1"/>
  <c r="T284" i="1"/>
  <c r="T286" i="1"/>
  <c r="T287" i="1"/>
  <c r="T288" i="1"/>
  <c r="T289" i="1"/>
  <c r="T290" i="1"/>
  <c r="T291" i="1"/>
  <c r="T293" i="1"/>
  <c r="T294" i="1"/>
  <c r="T295" i="1"/>
  <c r="T296" i="1"/>
  <c r="T297" i="1"/>
  <c r="T299" i="1"/>
  <c r="T300" i="1"/>
  <c r="T301" i="1"/>
  <c r="T302" i="1"/>
  <c r="T303" i="1"/>
  <c r="T304" i="1"/>
  <c r="T306" i="1"/>
  <c r="T307" i="1"/>
  <c r="T308" i="1"/>
  <c r="T309" i="1"/>
  <c r="T310" i="1"/>
  <c r="H10" i="1"/>
  <c r="H11" i="1"/>
  <c r="H12" i="1"/>
  <c r="H14" i="1"/>
  <c r="AQ14" i="1" s="1"/>
  <c r="H15" i="1"/>
  <c r="H16" i="1"/>
  <c r="H17" i="1"/>
  <c r="H18" i="1"/>
  <c r="AQ18" i="1" s="1"/>
  <c r="H20" i="1"/>
  <c r="H21" i="1"/>
  <c r="H22" i="1"/>
  <c r="H23" i="1"/>
  <c r="AQ23" i="1" s="1"/>
  <c r="H24" i="1"/>
  <c r="H25" i="1"/>
  <c r="H27" i="1"/>
  <c r="H28" i="1"/>
  <c r="AQ28" i="1" s="1"/>
  <c r="H29" i="1"/>
  <c r="H30" i="1"/>
  <c r="H32" i="1"/>
  <c r="H33" i="1"/>
  <c r="AQ33" i="1" s="1"/>
  <c r="H34" i="1"/>
  <c r="H35" i="1"/>
  <c r="H36" i="1"/>
  <c r="H37" i="1"/>
  <c r="AQ37" i="1" s="1"/>
  <c r="H38" i="1"/>
  <c r="H40" i="1"/>
  <c r="H41" i="1"/>
  <c r="H42" i="1"/>
  <c r="AQ42" i="1" s="1"/>
  <c r="H43" i="1"/>
  <c r="H44" i="1"/>
  <c r="H45" i="1"/>
  <c r="H46" i="1"/>
  <c r="AQ46" i="1" s="1"/>
  <c r="H48" i="1"/>
  <c r="H49" i="1"/>
  <c r="H50" i="1"/>
  <c r="H51" i="1"/>
  <c r="AQ51" i="1" s="1"/>
  <c r="H52" i="1"/>
  <c r="H53" i="1"/>
  <c r="H54" i="1"/>
  <c r="H56" i="1"/>
  <c r="AQ56" i="1" s="1"/>
  <c r="H57" i="1"/>
  <c r="H58" i="1"/>
  <c r="H59" i="1"/>
  <c r="H60" i="1"/>
  <c r="AQ60" i="1" s="1"/>
  <c r="H61" i="1"/>
  <c r="H62" i="1"/>
  <c r="H64" i="1"/>
  <c r="H65" i="1"/>
  <c r="AQ65" i="1" s="1"/>
  <c r="H66" i="1"/>
  <c r="H67" i="1"/>
  <c r="H68" i="1"/>
  <c r="H69" i="1"/>
  <c r="AQ69" i="1" s="1"/>
  <c r="H70" i="1"/>
  <c r="H72" i="1"/>
  <c r="H73" i="1"/>
  <c r="H74" i="1"/>
  <c r="AQ74" i="1" s="1"/>
  <c r="H75" i="1"/>
  <c r="H76" i="1"/>
  <c r="H77" i="1"/>
  <c r="H78" i="1"/>
  <c r="AQ78" i="1" s="1"/>
  <c r="H80" i="1"/>
  <c r="H81" i="1"/>
  <c r="H82" i="1"/>
  <c r="H83" i="1"/>
  <c r="AQ83" i="1" s="1"/>
  <c r="H84" i="1"/>
  <c r="H85" i="1"/>
  <c r="H86" i="1"/>
  <c r="H88" i="1"/>
  <c r="AQ88" i="1" s="1"/>
  <c r="H89" i="1"/>
  <c r="H90" i="1"/>
  <c r="H91" i="1"/>
  <c r="H92" i="1"/>
  <c r="AQ92" i="1" s="1"/>
  <c r="H93" i="1"/>
  <c r="H95" i="1"/>
  <c r="H96" i="1"/>
  <c r="H97" i="1"/>
  <c r="AQ97" i="1" s="1"/>
  <c r="H98" i="1"/>
  <c r="H99" i="1"/>
  <c r="H100" i="1"/>
  <c r="H101" i="1"/>
  <c r="AQ101" i="1" s="1"/>
  <c r="H103" i="1"/>
  <c r="H104" i="1"/>
  <c r="H105" i="1"/>
  <c r="H106" i="1"/>
  <c r="AQ106" i="1" s="1"/>
  <c r="H107" i="1"/>
  <c r="H108" i="1"/>
  <c r="H109" i="1"/>
  <c r="H111" i="1"/>
  <c r="AQ111" i="1" s="1"/>
  <c r="H112" i="1"/>
  <c r="H113" i="1"/>
  <c r="H114" i="1"/>
  <c r="H115" i="1"/>
  <c r="AQ115" i="1" s="1"/>
  <c r="H116" i="1"/>
  <c r="H117" i="1"/>
  <c r="H119" i="1"/>
  <c r="H120" i="1"/>
  <c r="AQ120" i="1" s="1"/>
  <c r="H121" i="1"/>
  <c r="H122" i="1"/>
  <c r="H123" i="1"/>
  <c r="H124" i="1"/>
  <c r="AQ124" i="1" s="1"/>
  <c r="H125" i="1"/>
  <c r="H127" i="1"/>
  <c r="H128" i="1"/>
  <c r="H129" i="1"/>
  <c r="AQ129" i="1" s="1"/>
  <c r="H130" i="1"/>
  <c r="H131" i="1"/>
  <c r="H132" i="1"/>
  <c r="H133" i="1"/>
  <c r="AQ133" i="1" s="1"/>
  <c r="H135" i="1"/>
  <c r="H136" i="1"/>
  <c r="H137" i="1"/>
  <c r="H138" i="1"/>
  <c r="AQ138" i="1" s="1"/>
  <c r="H139" i="1"/>
  <c r="H140" i="1"/>
  <c r="H141" i="1"/>
  <c r="H143" i="1"/>
  <c r="AQ143" i="1" s="1"/>
  <c r="H144" i="1"/>
  <c r="H145" i="1"/>
  <c r="H146" i="1"/>
  <c r="H147" i="1"/>
  <c r="AQ147" i="1" s="1"/>
  <c r="H148" i="1"/>
  <c r="H149" i="1"/>
  <c r="H151" i="1"/>
  <c r="H152" i="1"/>
  <c r="AQ152" i="1" s="1"/>
  <c r="H153" i="1"/>
  <c r="H154" i="1"/>
  <c r="H155" i="1"/>
  <c r="H158" i="1"/>
  <c r="AQ158" i="1" s="1"/>
  <c r="H159" i="1"/>
  <c r="H160" i="1"/>
  <c r="AQ160" i="1" s="1"/>
  <c r="H161" i="1"/>
  <c r="AQ161" i="1" s="1"/>
  <c r="H162" i="1"/>
  <c r="AQ162" i="1" s="1"/>
  <c r="H163" i="1"/>
  <c r="H164" i="1"/>
  <c r="AQ164" i="1" s="1"/>
  <c r="H166" i="1"/>
  <c r="AQ166" i="1" s="1"/>
  <c r="H167" i="1"/>
  <c r="AQ167" i="1" s="1"/>
  <c r="H168" i="1"/>
  <c r="H169" i="1"/>
  <c r="AQ169" i="1" s="1"/>
  <c r="H170" i="1"/>
  <c r="AQ170" i="1" s="1"/>
  <c r="H171" i="1"/>
  <c r="AQ171" i="1" s="1"/>
  <c r="H173" i="1"/>
  <c r="H174" i="1"/>
  <c r="AQ174" i="1" s="1"/>
  <c r="H175" i="1"/>
  <c r="AQ175" i="1" s="1"/>
  <c r="H176" i="1"/>
  <c r="AQ176" i="1" s="1"/>
  <c r="H177" i="1"/>
  <c r="H179" i="1"/>
  <c r="AQ179" i="1" s="1"/>
  <c r="H180" i="1"/>
  <c r="AQ180" i="1" s="1"/>
  <c r="H181" i="1"/>
  <c r="AQ181" i="1" s="1"/>
  <c r="H182" i="1"/>
  <c r="H183" i="1"/>
  <c r="AQ183" i="1" s="1"/>
  <c r="H185" i="1"/>
  <c r="AQ185" i="1" s="1"/>
  <c r="H186" i="1"/>
  <c r="AQ186" i="1" s="1"/>
  <c r="H187" i="1"/>
  <c r="H188" i="1"/>
  <c r="AQ188" i="1" s="1"/>
  <c r="H189" i="1"/>
  <c r="AQ189" i="1" s="1"/>
  <c r="H191" i="1"/>
  <c r="AQ191" i="1" s="1"/>
  <c r="H192" i="1"/>
  <c r="H193" i="1"/>
  <c r="AQ193" i="1" s="1"/>
  <c r="H194" i="1"/>
  <c r="AQ194" i="1" s="1"/>
  <c r="H196" i="1"/>
  <c r="AQ196" i="1" s="1"/>
  <c r="H197" i="1"/>
  <c r="H198" i="1"/>
  <c r="AQ198" i="1" s="1"/>
  <c r="H199" i="1"/>
  <c r="AQ199" i="1" s="1"/>
  <c r="H200" i="1"/>
  <c r="AQ200" i="1" s="1"/>
  <c r="H201" i="1"/>
  <c r="H203" i="1"/>
  <c r="AQ203" i="1" s="1"/>
  <c r="H204" i="1"/>
  <c r="AQ204" i="1" s="1"/>
  <c r="H205" i="1"/>
  <c r="AQ205" i="1" s="1"/>
  <c r="H206" i="1"/>
  <c r="H208" i="1"/>
  <c r="AQ208" i="1" s="1"/>
  <c r="H209" i="1"/>
  <c r="AQ209" i="1" s="1"/>
  <c r="H210" i="1"/>
  <c r="AQ210" i="1" s="1"/>
  <c r="H211" i="1"/>
  <c r="H213" i="1"/>
  <c r="AQ213" i="1" s="1"/>
  <c r="H214" i="1"/>
  <c r="AQ214" i="1" s="1"/>
  <c r="H215" i="1"/>
  <c r="AQ215" i="1" s="1"/>
  <c r="H216" i="1"/>
  <c r="H218" i="1"/>
  <c r="AQ218" i="1" s="1"/>
  <c r="H219" i="1"/>
  <c r="AQ219" i="1" s="1"/>
  <c r="H220" i="1"/>
  <c r="AQ220" i="1" s="1"/>
  <c r="H222" i="1"/>
  <c r="H223" i="1"/>
  <c r="AQ223" i="1" s="1"/>
  <c r="H224" i="1"/>
  <c r="AQ224" i="1" s="1"/>
  <c r="H225" i="1"/>
  <c r="AQ225" i="1" s="1"/>
  <c r="H227" i="1"/>
  <c r="H228" i="1"/>
  <c r="AQ228" i="1" s="1"/>
  <c r="H229" i="1"/>
  <c r="AQ229" i="1" s="1"/>
  <c r="H230" i="1"/>
  <c r="AQ230" i="1" s="1"/>
  <c r="H231" i="1"/>
  <c r="H233" i="1"/>
  <c r="AQ233" i="1" s="1"/>
  <c r="H234" i="1"/>
  <c r="AQ234" i="1" s="1"/>
  <c r="H235" i="1"/>
  <c r="AQ235" i="1" s="1"/>
  <c r="H236" i="1"/>
  <c r="H238" i="1"/>
  <c r="AQ238" i="1" s="1"/>
  <c r="H239" i="1"/>
  <c r="AQ239" i="1" s="1"/>
  <c r="H240" i="1"/>
  <c r="AQ240" i="1" s="1"/>
  <c r="H241" i="1"/>
  <c r="H243" i="1"/>
  <c r="AQ243" i="1" s="1"/>
  <c r="H244" i="1"/>
  <c r="AQ244" i="1" s="1"/>
  <c r="H245" i="1"/>
  <c r="AQ245" i="1" s="1"/>
  <c r="H246" i="1"/>
  <c r="H248" i="1"/>
  <c r="AQ248" i="1" s="1"/>
  <c r="H249" i="1"/>
  <c r="AQ249" i="1" s="1"/>
  <c r="H250" i="1"/>
  <c r="AQ250" i="1" s="1"/>
  <c r="H251" i="1"/>
  <c r="AQ252" i="1"/>
  <c r="H254" i="1"/>
  <c r="AQ254" i="1" s="1"/>
  <c r="H255" i="1"/>
  <c r="AQ255" i="1" s="1"/>
  <c r="H256" i="1"/>
  <c r="H257" i="1"/>
  <c r="AQ257" i="1" s="1"/>
  <c r="AQ258" i="1"/>
  <c r="H260" i="1"/>
  <c r="AQ260" i="1" s="1"/>
  <c r="H261" i="1"/>
  <c r="H262" i="1"/>
  <c r="AQ262" i="1" s="1"/>
  <c r="H263" i="1"/>
  <c r="AQ263" i="1" s="1"/>
  <c r="H264" i="1"/>
  <c r="AQ264" i="1" s="1"/>
  <c r="H265" i="1"/>
  <c r="H267" i="1"/>
  <c r="AQ267" i="1" s="1"/>
  <c r="H268" i="1"/>
  <c r="AQ268" i="1" s="1"/>
  <c r="H269" i="1"/>
  <c r="AQ269" i="1" s="1"/>
  <c r="H270" i="1"/>
  <c r="H272" i="1"/>
  <c r="AQ272" i="1" s="1"/>
  <c r="H273" i="1"/>
  <c r="AQ273" i="1" s="1"/>
  <c r="H274" i="1"/>
  <c r="AQ274" i="1" s="1"/>
  <c r="H275" i="1"/>
  <c r="H276" i="1"/>
  <c r="AQ276" i="1" s="1"/>
  <c r="H277" i="1"/>
  <c r="AQ277" i="1" s="1"/>
  <c r="H279" i="1"/>
  <c r="AQ279" i="1" s="1"/>
  <c r="H280" i="1"/>
  <c r="H281" i="1"/>
  <c r="AQ281" i="1" s="1"/>
  <c r="H282" i="1"/>
  <c r="AQ282" i="1" s="1"/>
  <c r="H283" i="1"/>
  <c r="AQ283" i="1" s="1"/>
  <c r="H284" i="1"/>
  <c r="H286" i="1"/>
  <c r="AQ286" i="1" s="1"/>
  <c r="H287" i="1"/>
  <c r="AQ287" i="1" s="1"/>
  <c r="H288" i="1"/>
  <c r="AQ288" i="1" s="1"/>
  <c r="H289" i="1"/>
  <c r="H290" i="1"/>
  <c r="AQ290" i="1" s="1"/>
  <c r="H291" i="1"/>
  <c r="AQ291" i="1" s="1"/>
  <c r="H293" i="1"/>
  <c r="AQ293" i="1" s="1"/>
  <c r="H294" i="1"/>
  <c r="H295" i="1"/>
  <c r="AQ295" i="1" s="1"/>
  <c r="H296" i="1"/>
  <c r="AQ296" i="1" s="1"/>
  <c r="H297" i="1"/>
  <c r="AQ297" i="1" s="1"/>
  <c r="H299" i="1"/>
  <c r="H300" i="1"/>
  <c r="AQ300" i="1" s="1"/>
  <c r="H301" i="1"/>
  <c r="AQ301" i="1" s="1"/>
  <c r="H302" i="1"/>
  <c r="AQ302" i="1" s="1"/>
  <c r="H303" i="1"/>
  <c r="H304" i="1"/>
  <c r="AQ304" i="1" s="1"/>
  <c r="H306" i="1"/>
  <c r="AQ306" i="1" s="1"/>
  <c r="H307" i="1"/>
  <c r="AQ307" i="1" s="1"/>
  <c r="H308" i="1"/>
  <c r="H309" i="1"/>
  <c r="AQ309" i="1" s="1"/>
  <c r="H310" i="1"/>
  <c r="AQ310" i="1" s="1"/>
  <c r="AO311" i="1"/>
  <c r="AC311" i="1"/>
  <c r="AB311" i="1"/>
  <c r="S311" i="1"/>
  <c r="G311" i="1"/>
  <c r="F311" i="1"/>
  <c r="AO305" i="1"/>
  <c r="AC305" i="1"/>
  <c r="AB305" i="1"/>
  <c r="S305" i="1"/>
  <c r="G305" i="1"/>
  <c r="F305" i="1"/>
  <c r="AO298" i="1"/>
  <c r="AC298" i="1"/>
  <c r="AB298" i="1"/>
  <c r="S298" i="1"/>
  <c r="G298" i="1"/>
  <c r="F298" i="1"/>
  <c r="AO292" i="1"/>
  <c r="AC292" i="1"/>
  <c r="AB292" i="1"/>
  <c r="S292" i="1"/>
  <c r="G292" i="1"/>
  <c r="F292" i="1"/>
  <c r="AO285" i="1"/>
  <c r="AC285" i="1"/>
  <c r="AB285" i="1"/>
  <c r="S285" i="1"/>
  <c r="G285" i="1"/>
  <c r="F285" i="1"/>
  <c r="AO278" i="1"/>
  <c r="AC278" i="1"/>
  <c r="AB278" i="1"/>
  <c r="S278" i="1"/>
  <c r="G278" i="1"/>
  <c r="F278" i="1"/>
  <c r="AO271" i="1"/>
  <c r="AC271" i="1"/>
  <c r="AB271" i="1"/>
  <c r="S271" i="1"/>
  <c r="G271" i="1"/>
  <c r="F271" i="1"/>
  <c r="AO266" i="1"/>
  <c r="AC266" i="1"/>
  <c r="AB266" i="1"/>
  <c r="S266" i="1"/>
  <c r="G266" i="1"/>
  <c r="F266" i="1"/>
  <c r="AO259" i="1"/>
  <c r="AC259" i="1"/>
  <c r="AB259" i="1"/>
  <c r="S259" i="1"/>
  <c r="G259" i="1"/>
  <c r="F259" i="1"/>
  <c r="AO253" i="1"/>
  <c r="AC253" i="1"/>
  <c r="AB253" i="1"/>
  <c r="S253" i="1"/>
  <c r="G253" i="1"/>
  <c r="F253" i="1"/>
  <c r="AO247" i="1"/>
  <c r="AC247" i="1"/>
  <c r="AB247" i="1"/>
  <c r="S247" i="1"/>
  <c r="G247" i="1"/>
  <c r="F247" i="1"/>
  <c r="AO242" i="1"/>
  <c r="AC242" i="1"/>
  <c r="AB242" i="1"/>
  <c r="S242" i="1"/>
  <c r="G242" i="1"/>
  <c r="F242" i="1"/>
  <c r="AO237" i="1"/>
  <c r="AC237" i="1"/>
  <c r="AB237" i="1"/>
  <c r="S237" i="1"/>
  <c r="G237" i="1"/>
  <c r="F237" i="1"/>
  <c r="AO232" i="1"/>
  <c r="AC232" i="1"/>
  <c r="AB232" i="1"/>
  <c r="S232" i="1"/>
  <c r="G232" i="1"/>
  <c r="F232" i="1"/>
  <c r="AO226" i="1"/>
  <c r="AC226" i="1"/>
  <c r="AB226" i="1"/>
  <c r="S226" i="1"/>
  <c r="G226" i="1"/>
  <c r="F226" i="1"/>
  <c r="AO221" i="1"/>
  <c r="AC221" i="1"/>
  <c r="AB221" i="1"/>
  <c r="S221" i="1"/>
  <c r="G221" i="1"/>
  <c r="F221" i="1"/>
  <c r="AO217" i="1"/>
  <c r="AC217" i="1"/>
  <c r="AB217" i="1"/>
  <c r="S217" i="1"/>
  <c r="G217" i="1"/>
  <c r="F217" i="1"/>
  <c r="AO212" i="1"/>
  <c r="AC212" i="1"/>
  <c r="AB212" i="1"/>
  <c r="S212" i="1"/>
  <c r="G212" i="1"/>
  <c r="F212" i="1"/>
  <c r="AO207" i="1"/>
  <c r="AC207" i="1"/>
  <c r="AB207" i="1"/>
  <c r="S207" i="1"/>
  <c r="G207" i="1"/>
  <c r="F207" i="1"/>
  <c r="AO202" i="1"/>
  <c r="AC202" i="1"/>
  <c r="AB202" i="1"/>
  <c r="S202" i="1"/>
  <c r="G202" i="1"/>
  <c r="F202" i="1"/>
  <c r="AO195" i="1"/>
  <c r="AC195" i="1"/>
  <c r="AB195" i="1"/>
  <c r="S195" i="1"/>
  <c r="G195" i="1"/>
  <c r="F195" i="1"/>
  <c r="AO190" i="1"/>
  <c r="AC190" i="1"/>
  <c r="AB190" i="1"/>
  <c r="S190" i="1"/>
  <c r="G190" i="1"/>
  <c r="F190" i="1"/>
  <c r="AO184" i="1"/>
  <c r="AC184" i="1"/>
  <c r="AB184" i="1"/>
  <c r="S184" i="1"/>
  <c r="G184" i="1"/>
  <c r="F184" i="1"/>
  <c r="AO178" i="1"/>
  <c r="AC178" i="1"/>
  <c r="AB178" i="1"/>
  <c r="S178" i="1"/>
  <c r="G178" i="1"/>
  <c r="F178" i="1"/>
  <c r="AO172" i="1"/>
  <c r="AC172" i="1"/>
  <c r="AB172" i="1"/>
  <c r="S172" i="1"/>
  <c r="G172" i="1"/>
  <c r="F172" i="1"/>
  <c r="AO165" i="1"/>
  <c r="AC165" i="1"/>
  <c r="AB165" i="1"/>
  <c r="S165" i="1"/>
  <c r="G165" i="1"/>
  <c r="F165" i="1"/>
  <c r="AO157" i="1"/>
  <c r="AC157" i="1"/>
  <c r="AB157" i="1"/>
  <c r="S157" i="1"/>
  <c r="G157" i="1"/>
  <c r="F157" i="1"/>
  <c r="AO150" i="1"/>
  <c r="AC150" i="1"/>
  <c r="AB150" i="1"/>
  <c r="S150" i="1"/>
  <c r="G150" i="1"/>
  <c r="F150" i="1"/>
  <c r="AO142" i="1"/>
  <c r="AC142" i="1"/>
  <c r="AB142" i="1"/>
  <c r="S142" i="1"/>
  <c r="G142" i="1"/>
  <c r="F142" i="1"/>
  <c r="AO134" i="1"/>
  <c r="AC134" i="1"/>
  <c r="AB134" i="1"/>
  <c r="S134" i="1"/>
  <c r="G134" i="1"/>
  <c r="F134" i="1"/>
  <c r="AO126" i="1"/>
  <c r="AC126" i="1"/>
  <c r="AB126" i="1"/>
  <c r="S126" i="1"/>
  <c r="G126" i="1"/>
  <c r="F126" i="1"/>
  <c r="AO118" i="1"/>
  <c r="AC118" i="1"/>
  <c r="AB118" i="1"/>
  <c r="S118" i="1"/>
  <c r="G118" i="1"/>
  <c r="F118" i="1"/>
  <c r="AO110" i="1"/>
  <c r="AC110" i="1"/>
  <c r="AB110" i="1"/>
  <c r="S110" i="1"/>
  <c r="G110" i="1"/>
  <c r="F110" i="1"/>
  <c r="AO102" i="1"/>
  <c r="AC102" i="1"/>
  <c r="AB102" i="1"/>
  <c r="S102" i="1"/>
  <c r="G102" i="1"/>
  <c r="F102" i="1"/>
  <c r="AO94" i="1"/>
  <c r="AC94" i="1"/>
  <c r="AB94" i="1"/>
  <c r="S94" i="1"/>
  <c r="G94" i="1"/>
  <c r="F94" i="1"/>
  <c r="AO87" i="1"/>
  <c r="AC87" i="1"/>
  <c r="AB87" i="1"/>
  <c r="S87" i="1"/>
  <c r="G87" i="1"/>
  <c r="F87" i="1"/>
  <c r="AO79" i="1"/>
  <c r="AC79" i="1"/>
  <c r="AB79" i="1"/>
  <c r="S79" i="1"/>
  <c r="G79" i="1"/>
  <c r="F79" i="1"/>
  <c r="AO71" i="1"/>
  <c r="AC71" i="1"/>
  <c r="AB71" i="1"/>
  <c r="S71" i="1"/>
  <c r="G71" i="1"/>
  <c r="F71" i="1"/>
  <c r="AO63" i="1"/>
  <c r="AC63" i="1"/>
  <c r="AB63" i="1"/>
  <c r="S63" i="1"/>
  <c r="G63" i="1"/>
  <c r="F63" i="1"/>
  <c r="AO55" i="1"/>
  <c r="AC55" i="1"/>
  <c r="AB55" i="1"/>
  <c r="S55" i="1"/>
  <c r="G55" i="1"/>
  <c r="F55" i="1"/>
  <c r="AO47" i="1"/>
  <c r="AC47" i="1"/>
  <c r="AB47" i="1"/>
  <c r="S47" i="1"/>
  <c r="G47" i="1"/>
  <c r="F47" i="1"/>
  <c r="AO39" i="1"/>
  <c r="AC39" i="1"/>
  <c r="AB39" i="1"/>
  <c r="S39" i="1"/>
  <c r="G39" i="1"/>
  <c r="F39" i="1"/>
  <c r="AO31" i="1"/>
  <c r="AC31" i="1"/>
  <c r="AB31" i="1"/>
  <c r="S31" i="1"/>
  <c r="G31" i="1"/>
  <c r="F31" i="1"/>
  <c r="AO26" i="1"/>
  <c r="AC26" i="1"/>
  <c r="AB26" i="1"/>
  <c r="S26" i="1"/>
  <c r="G26" i="1"/>
  <c r="F26" i="1"/>
  <c r="AO19" i="1"/>
  <c r="AC19" i="1"/>
  <c r="AB19" i="1"/>
  <c r="S19" i="1"/>
  <c r="G19" i="1"/>
  <c r="F19" i="1"/>
  <c r="AO13" i="1"/>
  <c r="AC13" i="1"/>
  <c r="AB13" i="1"/>
  <c r="S13" i="1"/>
  <c r="G13" i="1"/>
  <c r="F13" i="1"/>
  <c r="AO9" i="1"/>
  <c r="AC9" i="1"/>
  <c r="AB9" i="1"/>
  <c r="S9" i="1"/>
  <c r="G9" i="1"/>
  <c r="F9" i="1"/>
  <c r="AM310" i="1"/>
  <c r="AN310" i="1" s="1"/>
  <c r="AM309" i="1"/>
  <c r="AN309" i="1" s="1"/>
  <c r="AM308" i="1"/>
  <c r="AN308" i="1" s="1"/>
  <c r="AM307" i="1"/>
  <c r="AN307" i="1" s="1"/>
  <c r="AM306" i="1"/>
  <c r="AN306" i="1" s="1"/>
  <c r="AM304" i="1"/>
  <c r="AN304" i="1" s="1"/>
  <c r="AM303" i="1"/>
  <c r="AN303" i="1" s="1"/>
  <c r="AM302" i="1"/>
  <c r="AN302" i="1" s="1"/>
  <c r="AM301" i="1"/>
  <c r="AN301" i="1" s="1"/>
  <c r="AM300" i="1"/>
  <c r="AN300" i="1" s="1"/>
  <c r="AM299" i="1"/>
  <c r="AN299" i="1" s="1"/>
  <c r="AM297" i="1"/>
  <c r="AN297" i="1" s="1"/>
  <c r="AM296" i="1"/>
  <c r="AN296" i="1" s="1"/>
  <c r="AM295" i="1"/>
  <c r="AN295" i="1" s="1"/>
  <c r="AM294" i="1"/>
  <c r="AN294" i="1" s="1"/>
  <c r="AM293" i="1"/>
  <c r="AN293" i="1" s="1"/>
  <c r="AM291" i="1"/>
  <c r="AN291" i="1" s="1"/>
  <c r="AM290" i="1"/>
  <c r="AN290" i="1" s="1"/>
  <c r="AM289" i="1"/>
  <c r="AN289" i="1" s="1"/>
  <c r="AM288" i="1"/>
  <c r="AN288" i="1" s="1"/>
  <c r="AM287" i="1"/>
  <c r="AN287" i="1" s="1"/>
  <c r="AM286" i="1"/>
  <c r="AN286" i="1" s="1"/>
  <c r="AM284" i="1"/>
  <c r="AN284" i="1" s="1"/>
  <c r="AM283" i="1"/>
  <c r="AN283" i="1" s="1"/>
  <c r="AM282" i="1"/>
  <c r="AN282" i="1" s="1"/>
  <c r="AM281" i="1"/>
  <c r="AN281" i="1" s="1"/>
  <c r="AM280" i="1"/>
  <c r="AN280" i="1" s="1"/>
  <c r="AM279" i="1"/>
  <c r="AN279" i="1" s="1"/>
  <c r="AM277" i="1"/>
  <c r="AN277" i="1" s="1"/>
  <c r="AM276" i="1"/>
  <c r="AN276" i="1" s="1"/>
  <c r="AM275" i="1"/>
  <c r="AN275" i="1" s="1"/>
  <c r="AM274" i="1"/>
  <c r="AN274" i="1" s="1"/>
  <c r="AM273" i="1"/>
  <c r="AN273" i="1" s="1"/>
  <c r="AM272" i="1"/>
  <c r="AN272" i="1" s="1"/>
  <c r="AM270" i="1"/>
  <c r="AN270" i="1" s="1"/>
  <c r="AM269" i="1"/>
  <c r="AN269" i="1" s="1"/>
  <c r="AM268" i="1"/>
  <c r="AN268" i="1" s="1"/>
  <c r="AM267" i="1"/>
  <c r="AN267" i="1" s="1"/>
  <c r="AM265" i="1"/>
  <c r="AN265" i="1" s="1"/>
  <c r="AM264" i="1"/>
  <c r="AN264" i="1" s="1"/>
  <c r="AM263" i="1"/>
  <c r="AN263" i="1" s="1"/>
  <c r="AM262" i="1"/>
  <c r="AN262" i="1" s="1"/>
  <c r="AM261" i="1"/>
  <c r="AN261" i="1" s="1"/>
  <c r="AM260" i="1"/>
  <c r="AN260" i="1" s="1"/>
  <c r="AM258" i="1"/>
  <c r="AN258" i="1" s="1"/>
  <c r="AM257" i="1"/>
  <c r="AN257" i="1" s="1"/>
  <c r="AM256" i="1"/>
  <c r="AN256" i="1" s="1"/>
  <c r="AM255" i="1"/>
  <c r="AN255" i="1" s="1"/>
  <c r="AM254" i="1"/>
  <c r="AN254" i="1" s="1"/>
  <c r="AM252" i="1"/>
  <c r="AN252" i="1" s="1"/>
  <c r="AM251" i="1"/>
  <c r="AN251" i="1" s="1"/>
  <c r="AM250" i="1"/>
  <c r="AN250" i="1" s="1"/>
  <c r="AM249" i="1"/>
  <c r="AN249" i="1" s="1"/>
  <c r="AM248" i="1"/>
  <c r="AN248" i="1" s="1"/>
  <c r="AM246" i="1"/>
  <c r="AN246" i="1" s="1"/>
  <c r="AM245" i="1"/>
  <c r="AN245" i="1" s="1"/>
  <c r="AM244" i="1"/>
  <c r="AN244" i="1" s="1"/>
  <c r="AM243" i="1"/>
  <c r="AN243" i="1" s="1"/>
  <c r="AM241" i="1"/>
  <c r="AN241" i="1" s="1"/>
  <c r="AM240" i="1"/>
  <c r="AN240" i="1" s="1"/>
  <c r="AM239" i="1"/>
  <c r="AN239" i="1" s="1"/>
  <c r="AM238" i="1"/>
  <c r="AN238" i="1" s="1"/>
  <c r="AM236" i="1"/>
  <c r="AN236" i="1" s="1"/>
  <c r="AM235" i="1"/>
  <c r="AN235" i="1" s="1"/>
  <c r="AM234" i="1"/>
  <c r="AN234" i="1" s="1"/>
  <c r="AM233" i="1"/>
  <c r="AN233" i="1" s="1"/>
  <c r="AM231" i="1"/>
  <c r="AN231" i="1" s="1"/>
  <c r="AM230" i="1"/>
  <c r="AN230" i="1" s="1"/>
  <c r="AM229" i="1"/>
  <c r="AN229" i="1" s="1"/>
  <c r="AM228" i="1"/>
  <c r="AN228" i="1" s="1"/>
  <c r="AM227" i="1"/>
  <c r="AN227" i="1" s="1"/>
  <c r="AM225" i="1"/>
  <c r="AN225" i="1" s="1"/>
  <c r="AM224" i="1"/>
  <c r="AN224" i="1" s="1"/>
  <c r="AM223" i="1"/>
  <c r="AN223" i="1" s="1"/>
  <c r="AM222" i="1"/>
  <c r="AN222" i="1" s="1"/>
  <c r="AM220" i="1"/>
  <c r="AN220" i="1" s="1"/>
  <c r="AM219" i="1"/>
  <c r="AN219" i="1" s="1"/>
  <c r="AM218" i="1"/>
  <c r="AN218" i="1" s="1"/>
  <c r="AM216" i="1"/>
  <c r="AN216" i="1" s="1"/>
  <c r="AM215" i="1"/>
  <c r="AN215" i="1" s="1"/>
  <c r="AM214" i="1"/>
  <c r="AN214" i="1" s="1"/>
  <c r="AM213" i="1"/>
  <c r="AN213" i="1" s="1"/>
  <c r="AM211" i="1"/>
  <c r="AN211" i="1" s="1"/>
  <c r="AM210" i="1"/>
  <c r="AN210" i="1" s="1"/>
  <c r="AM209" i="1"/>
  <c r="AN209" i="1" s="1"/>
  <c r="AM208" i="1"/>
  <c r="AN208" i="1" s="1"/>
  <c r="AM206" i="1"/>
  <c r="AN206" i="1" s="1"/>
  <c r="AM205" i="1"/>
  <c r="AN205" i="1" s="1"/>
  <c r="AM204" i="1"/>
  <c r="AN204" i="1" s="1"/>
  <c r="AM203" i="1"/>
  <c r="AN203" i="1" s="1"/>
  <c r="AM201" i="1"/>
  <c r="AN201" i="1" s="1"/>
  <c r="AM200" i="1"/>
  <c r="AN200" i="1" s="1"/>
  <c r="AM199" i="1"/>
  <c r="AN199" i="1" s="1"/>
  <c r="AM198" i="1"/>
  <c r="AN198" i="1" s="1"/>
  <c r="AM197" i="1"/>
  <c r="AN197" i="1" s="1"/>
  <c r="AM196" i="1"/>
  <c r="AN196" i="1" s="1"/>
  <c r="AM194" i="1"/>
  <c r="AN194" i="1" s="1"/>
  <c r="AM193" i="1"/>
  <c r="AN193" i="1" s="1"/>
  <c r="AM192" i="1"/>
  <c r="AN192" i="1" s="1"/>
  <c r="AM191" i="1"/>
  <c r="AN191" i="1" s="1"/>
  <c r="AM189" i="1"/>
  <c r="AN189" i="1" s="1"/>
  <c r="AM188" i="1"/>
  <c r="AN188" i="1" s="1"/>
  <c r="AM187" i="1"/>
  <c r="AN187" i="1" s="1"/>
  <c r="AM186" i="1"/>
  <c r="AN186" i="1" s="1"/>
  <c r="AM185" i="1"/>
  <c r="AN185" i="1" s="1"/>
  <c r="AM183" i="1"/>
  <c r="AN183" i="1" s="1"/>
  <c r="AM182" i="1"/>
  <c r="AN182" i="1" s="1"/>
  <c r="AM181" i="1"/>
  <c r="AN181" i="1" s="1"/>
  <c r="AM180" i="1"/>
  <c r="AN180" i="1" s="1"/>
  <c r="AM179" i="1"/>
  <c r="AN179" i="1" s="1"/>
  <c r="AM177" i="1"/>
  <c r="AN177" i="1" s="1"/>
  <c r="AM176" i="1"/>
  <c r="AN176" i="1" s="1"/>
  <c r="AM175" i="1"/>
  <c r="AN175" i="1" s="1"/>
  <c r="AM174" i="1"/>
  <c r="AN174" i="1" s="1"/>
  <c r="AM173" i="1"/>
  <c r="AN173" i="1" s="1"/>
  <c r="AM171" i="1"/>
  <c r="AN171" i="1" s="1"/>
  <c r="AM170" i="1"/>
  <c r="AN170" i="1" s="1"/>
  <c r="AM169" i="1"/>
  <c r="AN169" i="1" s="1"/>
  <c r="AM168" i="1"/>
  <c r="AN168" i="1" s="1"/>
  <c r="AM167" i="1"/>
  <c r="AN167" i="1" s="1"/>
  <c r="AM166" i="1"/>
  <c r="AN166" i="1" s="1"/>
  <c r="AM164" i="1"/>
  <c r="AN164" i="1" s="1"/>
  <c r="AM163" i="1"/>
  <c r="AN163" i="1" s="1"/>
  <c r="AM162" i="1"/>
  <c r="AN162" i="1" s="1"/>
  <c r="AM161" i="1"/>
  <c r="AN161" i="1" s="1"/>
  <c r="AM160" i="1"/>
  <c r="AN160" i="1" s="1"/>
  <c r="AM159" i="1"/>
  <c r="AN159" i="1" s="1"/>
  <c r="AM158" i="1"/>
  <c r="AN158" i="1" s="1"/>
  <c r="AM156" i="1"/>
  <c r="AN156" i="1" s="1"/>
  <c r="AM155" i="1"/>
  <c r="AN155" i="1" s="1"/>
  <c r="AM154" i="1"/>
  <c r="AN154" i="1" s="1"/>
  <c r="AM153" i="1"/>
  <c r="AN153" i="1" s="1"/>
  <c r="AM152" i="1"/>
  <c r="AN152" i="1" s="1"/>
  <c r="AM151" i="1"/>
  <c r="AN151" i="1" s="1"/>
  <c r="AM149" i="1"/>
  <c r="AN149" i="1" s="1"/>
  <c r="AM148" i="1"/>
  <c r="AN148" i="1" s="1"/>
  <c r="AM147" i="1"/>
  <c r="AN147" i="1" s="1"/>
  <c r="AM146" i="1"/>
  <c r="AN146" i="1" s="1"/>
  <c r="AM145" i="1"/>
  <c r="AN145" i="1" s="1"/>
  <c r="AM144" i="1"/>
  <c r="AN144" i="1" s="1"/>
  <c r="AM143" i="1"/>
  <c r="AN143" i="1" s="1"/>
  <c r="AM141" i="1"/>
  <c r="AN141" i="1" s="1"/>
  <c r="AM140" i="1"/>
  <c r="AN140" i="1" s="1"/>
  <c r="AM139" i="1"/>
  <c r="AN139" i="1" s="1"/>
  <c r="AM138" i="1"/>
  <c r="AN138" i="1" s="1"/>
  <c r="AM137" i="1"/>
  <c r="AN137" i="1" s="1"/>
  <c r="AM136" i="1"/>
  <c r="AN136" i="1" s="1"/>
  <c r="AM135" i="1"/>
  <c r="AN135" i="1" s="1"/>
  <c r="AM133" i="1"/>
  <c r="AN133" i="1" s="1"/>
  <c r="AM132" i="1"/>
  <c r="AN132" i="1" s="1"/>
  <c r="AM131" i="1"/>
  <c r="AN131" i="1" s="1"/>
  <c r="AM130" i="1"/>
  <c r="AN130" i="1" s="1"/>
  <c r="AM129" i="1"/>
  <c r="AN129" i="1" s="1"/>
  <c r="AM128" i="1"/>
  <c r="AN128" i="1" s="1"/>
  <c r="AM127" i="1"/>
  <c r="AN127" i="1" s="1"/>
  <c r="AM125" i="1"/>
  <c r="AN125" i="1" s="1"/>
  <c r="AM124" i="1"/>
  <c r="AN124" i="1" s="1"/>
  <c r="AM123" i="1"/>
  <c r="AN123" i="1" s="1"/>
  <c r="AM122" i="1"/>
  <c r="AN122" i="1" s="1"/>
  <c r="AM121" i="1"/>
  <c r="AN121" i="1" s="1"/>
  <c r="AM120" i="1"/>
  <c r="AN120" i="1" s="1"/>
  <c r="AM119" i="1"/>
  <c r="AN119" i="1" s="1"/>
  <c r="AM117" i="1"/>
  <c r="AN117" i="1" s="1"/>
  <c r="AM116" i="1"/>
  <c r="AN116" i="1" s="1"/>
  <c r="AM115" i="1"/>
  <c r="AN115" i="1" s="1"/>
  <c r="AM114" i="1"/>
  <c r="AN114" i="1" s="1"/>
  <c r="AM113" i="1"/>
  <c r="AN113" i="1" s="1"/>
  <c r="AM112" i="1"/>
  <c r="AN112" i="1" s="1"/>
  <c r="AM111" i="1"/>
  <c r="AN111" i="1" s="1"/>
  <c r="AM109" i="1"/>
  <c r="AN109" i="1" s="1"/>
  <c r="AM108" i="1"/>
  <c r="AN108" i="1" s="1"/>
  <c r="AM107" i="1"/>
  <c r="AN107" i="1" s="1"/>
  <c r="AM106" i="1"/>
  <c r="AN106" i="1" s="1"/>
  <c r="AM105" i="1"/>
  <c r="AN105" i="1" s="1"/>
  <c r="AM104" i="1"/>
  <c r="AN104" i="1" s="1"/>
  <c r="AM101" i="1"/>
  <c r="AN101" i="1" s="1"/>
  <c r="AM100" i="1"/>
  <c r="AN100" i="1" s="1"/>
  <c r="AM99" i="1"/>
  <c r="AN99" i="1" s="1"/>
  <c r="AM98" i="1"/>
  <c r="AN98" i="1" s="1"/>
  <c r="AM97" i="1"/>
  <c r="AN97" i="1" s="1"/>
  <c r="AM96" i="1"/>
  <c r="AN96" i="1" s="1"/>
  <c r="AM95" i="1"/>
  <c r="AN95" i="1" s="1"/>
  <c r="AM93" i="1"/>
  <c r="AN93" i="1" s="1"/>
  <c r="AM92" i="1"/>
  <c r="AN92" i="1" s="1"/>
  <c r="AM91" i="1"/>
  <c r="AN91" i="1" s="1"/>
  <c r="AM90" i="1"/>
  <c r="AN90" i="1" s="1"/>
  <c r="AM89" i="1"/>
  <c r="AN89" i="1" s="1"/>
  <c r="AM88" i="1"/>
  <c r="AN88" i="1" s="1"/>
  <c r="AM86" i="1"/>
  <c r="AN86" i="1" s="1"/>
  <c r="AM85" i="1"/>
  <c r="AN85" i="1" s="1"/>
  <c r="AM84" i="1"/>
  <c r="AN84" i="1" s="1"/>
  <c r="AM83" i="1"/>
  <c r="AN83" i="1" s="1"/>
  <c r="AM82" i="1"/>
  <c r="AN82" i="1" s="1"/>
  <c r="AM81" i="1"/>
  <c r="AN81" i="1" s="1"/>
  <c r="AM80" i="1"/>
  <c r="AN80" i="1" s="1"/>
  <c r="AM78" i="1"/>
  <c r="AN78" i="1" s="1"/>
  <c r="AM77" i="1"/>
  <c r="AN77" i="1" s="1"/>
  <c r="AM76" i="1"/>
  <c r="AN76" i="1" s="1"/>
  <c r="AM75" i="1"/>
  <c r="AN75" i="1" s="1"/>
  <c r="AM74" i="1"/>
  <c r="AN74" i="1" s="1"/>
  <c r="AM73" i="1"/>
  <c r="AN73" i="1" s="1"/>
  <c r="AM72" i="1"/>
  <c r="AN72" i="1" s="1"/>
  <c r="AM70" i="1"/>
  <c r="AN70" i="1" s="1"/>
  <c r="AM69" i="1"/>
  <c r="AN69" i="1" s="1"/>
  <c r="AM68" i="1"/>
  <c r="AN68" i="1" s="1"/>
  <c r="AM67" i="1"/>
  <c r="AN67" i="1" s="1"/>
  <c r="AM66" i="1"/>
  <c r="AN66" i="1" s="1"/>
  <c r="AM65" i="1"/>
  <c r="AN65" i="1" s="1"/>
  <c r="AM64" i="1"/>
  <c r="AN64" i="1" s="1"/>
  <c r="AM62" i="1"/>
  <c r="AN62" i="1" s="1"/>
  <c r="AM61" i="1"/>
  <c r="AN61" i="1" s="1"/>
  <c r="AM60" i="1"/>
  <c r="AN60" i="1" s="1"/>
  <c r="AM59" i="1"/>
  <c r="AN59" i="1" s="1"/>
  <c r="AM58" i="1"/>
  <c r="AN58" i="1" s="1"/>
  <c r="AM57" i="1"/>
  <c r="AN57" i="1" s="1"/>
  <c r="AM56" i="1"/>
  <c r="AN56" i="1" s="1"/>
  <c r="AM54" i="1"/>
  <c r="AN54" i="1" s="1"/>
  <c r="AM53" i="1"/>
  <c r="AN53" i="1" s="1"/>
  <c r="AM52" i="1"/>
  <c r="AN52" i="1" s="1"/>
  <c r="AM51" i="1"/>
  <c r="AN51" i="1" s="1"/>
  <c r="AM50" i="1"/>
  <c r="AN50" i="1" s="1"/>
  <c r="AM49" i="1"/>
  <c r="AN49" i="1" s="1"/>
  <c r="AM48" i="1"/>
  <c r="AN48" i="1" s="1"/>
  <c r="AM46" i="1"/>
  <c r="AN46" i="1" s="1"/>
  <c r="AM45" i="1"/>
  <c r="AN45" i="1" s="1"/>
  <c r="AM44" i="1"/>
  <c r="AN44" i="1" s="1"/>
  <c r="AM43" i="1"/>
  <c r="AN43" i="1" s="1"/>
  <c r="AM42" i="1"/>
  <c r="AN42" i="1" s="1"/>
  <c r="AM41" i="1"/>
  <c r="AN41" i="1" s="1"/>
  <c r="AM40" i="1"/>
  <c r="AN40" i="1" s="1"/>
  <c r="AM38" i="1"/>
  <c r="AN38" i="1" s="1"/>
  <c r="AM37" i="1"/>
  <c r="AN37" i="1" s="1"/>
  <c r="AM36" i="1"/>
  <c r="AN36" i="1" s="1"/>
  <c r="AM35" i="1"/>
  <c r="AN35" i="1" s="1"/>
  <c r="AM34" i="1"/>
  <c r="AN34" i="1" s="1"/>
  <c r="AM33" i="1"/>
  <c r="AN33" i="1" s="1"/>
  <c r="AM32" i="1"/>
  <c r="AN32" i="1" s="1"/>
  <c r="AM30" i="1"/>
  <c r="AN30" i="1" s="1"/>
  <c r="AM29" i="1"/>
  <c r="AN29" i="1" s="1"/>
  <c r="AM28" i="1"/>
  <c r="AN28" i="1" s="1"/>
  <c r="AM27" i="1"/>
  <c r="AN27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8" i="1"/>
  <c r="AN18" i="1" s="1"/>
  <c r="AM17" i="1"/>
  <c r="AN17" i="1" s="1"/>
  <c r="AM16" i="1"/>
  <c r="AN16" i="1" s="1"/>
  <c r="AM15" i="1"/>
  <c r="AN15" i="1" s="1"/>
  <c r="AM14" i="1"/>
  <c r="AN14" i="1" s="1"/>
  <c r="AM12" i="1"/>
  <c r="AN12" i="1" s="1"/>
  <c r="AM11" i="1"/>
  <c r="AN11" i="1" s="1"/>
  <c r="AM10" i="1"/>
  <c r="AN10" i="1" s="1"/>
  <c r="AP8" i="1"/>
  <c r="AM8" i="1"/>
  <c r="AN8" i="1" s="1"/>
  <c r="AD8" i="1"/>
  <c r="AP7" i="1"/>
  <c r="AM7" i="1"/>
  <c r="AN7" i="1" s="1"/>
  <c r="AD7" i="1"/>
  <c r="AP6" i="1"/>
  <c r="AM6" i="1"/>
  <c r="AN6" i="1" s="1"/>
  <c r="AD6" i="1"/>
  <c r="AP5" i="1"/>
  <c r="AM5" i="1"/>
  <c r="AN5" i="1" s="1"/>
  <c r="AD5" i="1"/>
  <c r="AP4" i="1"/>
  <c r="AM4" i="1"/>
  <c r="AD4" i="1"/>
  <c r="T5" i="1"/>
  <c r="T6" i="1"/>
  <c r="T7" i="1"/>
  <c r="T8" i="1"/>
  <c r="T4" i="1"/>
  <c r="H5" i="1"/>
  <c r="H6" i="1"/>
  <c r="H7" i="1"/>
  <c r="H8" i="1"/>
  <c r="H4" i="1"/>
  <c r="AQ153" i="1" l="1"/>
  <c r="AQ148" i="1"/>
  <c r="AQ144" i="1"/>
  <c r="AQ139" i="1"/>
  <c r="AQ135" i="1"/>
  <c r="AQ130" i="1"/>
  <c r="AQ125" i="1"/>
  <c r="AQ121" i="1"/>
  <c r="AQ116" i="1"/>
  <c r="AQ112" i="1"/>
  <c r="AQ107" i="1"/>
  <c r="AQ103" i="1"/>
  <c r="AQ98" i="1"/>
  <c r="AQ93" i="1"/>
  <c r="AQ89" i="1"/>
  <c r="AQ84" i="1"/>
  <c r="AQ80" i="1"/>
  <c r="AQ75" i="1"/>
  <c r="AQ70" i="1"/>
  <c r="AQ66" i="1"/>
  <c r="AQ61" i="1"/>
  <c r="AQ57" i="1"/>
  <c r="AQ52" i="1"/>
  <c r="AQ48" i="1"/>
  <c r="AQ43" i="1"/>
  <c r="AQ38" i="1"/>
  <c r="AQ34" i="1"/>
  <c r="AQ29" i="1"/>
  <c r="AQ24" i="1"/>
  <c r="AQ20" i="1"/>
  <c r="AQ15" i="1"/>
  <c r="AQ10" i="1"/>
  <c r="AQ8" i="1"/>
  <c r="AQ7" i="1"/>
  <c r="AQ155" i="1"/>
  <c r="AQ151" i="1"/>
  <c r="AQ146" i="1"/>
  <c r="AQ141" i="1"/>
  <c r="AQ137" i="1"/>
  <c r="AQ132" i="1"/>
  <c r="AQ128" i="1"/>
  <c r="AQ123" i="1"/>
  <c r="AQ119" i="1"/>
  <c r="AQ114" i="1"/>
  <c r="AQ109" i="1"/>
  <c r="AQ105" i="1"/>
  <c r="AQ100" i="1"/>
  <c r="AQ96" i="1"/>
  <c r="AQ91" i="1"/>
  <c r="AQ86" i="1"/>
  <c r="AQ82" i="1"/>
  <c r="AQ77" i="1"/>
  <c r="AQ73" i="1"/>
  <c r="AQ68" i="1"/>
  <c r="AQ64" i="1"/>
  <c r="AQ59" i="1"/>
  <c r="AQ54" i="1"/>
  <c r="AQ50" i="1"/>
  <c r="AQ45" i="1"/>
  <c r="AQ41" i="1"/>
  <c r="AQ36" i="1"/>
  <c r="AQ32" i="1"/>
  <c r="AQ27" i="1"/>
  <c r="AQ22" i="1"/>
  <c r="AQ17" i="1"/>
  <c r="AQ12" i="1"/>
  <c r="AQ6" i="1"/>
  <c r="AQ5" i="1"/>
  <c r="AQ4" i="1"/>
  <c r="AQ308" i="1"/>
  <c r="AQ303" i="1"/>
  <c r="AQ299" i="1"/>
  <c r="AQ294" i="1"/>
  <c r="AQ289" i="1"/>
  <c r="AQ284" i="1"/>
  <c r="AQ280" i="1"/>
  <c r="AQ275" i="1"/>
  <c r="AQ270" i="1"/>
  <c r="AQ265" i="1"/>
  <c r="AQ261" i="1"/>
  <c r="AQ256" i="1"/>
  <c r="AQ251" i="1"/>
  <c r="AQ246" i="1"/>
  <c r="AQ241" i="1"/>
  <c r="AQ236" i="1"/>
  <c r="AQ231" i="1"/>
  <c r="AQ227" i="1"/>
  <c r="AQ222" i="1"/>
  <c r="AQ216" i="1"/>
  <c r="AQ211" i="1"/>
  <c r="AQ206" i="1"/>
  <c r="AQ201" i="1"/>
  <c r="AQ197" i="1"/>
  <c r="AQ192" i="1"/>
  <c r="AQ187" i="1"/>
  <c r="AQ182" i="1"/>
  <c r="AQ177" i="1"/>
  <c r="AQ173" i="1"/>
  <c r="AQ168" i="1"/>
  <c r="AQ163" i="1"/>
  <c r="AQ159" i="1"/>
  <c r="AQ154" i="1"/>
  <c r="AQ149" i="1"/>
  <c r="AQ145" i="1"/>
  <c r="AQ140" i="1"/>
  <c r="AQ136" i="1"/>
  <c r="AQ131" i="1"/>
  <c r="AQ127" i="1"/>
  <c r="AQ122" i="1"/>
  <c r="AQ117" i="1"/>
  <c r="AQ113" i="1"/>
  <c r="AQ108" i="1"/>
  <c r="AQ104" i="1"/>
  <c r="AQ99" i="1"/>
  <c r="AQ95" i="1"/>
  <c r="AQ90" i="1"/>
  <c r="AQ85" i="1"/>
  <c r="AQ81" i="1"/>
  <c r="AQ76" i="1"/>
  <c r="AQ72" i="1"/>
  <c r="AQ67" i="1"/>
  <c r="AQ62" i="1"/>
  <c r="AQ58" i="1"/>
  <c r="AQ53" i="1"/>
  <c r="AQ49" i="1"/>
  <c r="AQ44" i="1"/>
  <c r="AQ40" i="1"/>
  <c r="AQ35" i="1"/>
  <c r="AQ30" i="1"/>
  <c r="AQ25" i="1"/>
  <c r="AQ21" i="1"/>
  <c r="AQ16" i="1"/>
  <c r="AQ11" i="1"/>
  <c r="AP13" i="1"/>
  <c r="AP26" i="1"/>
  <c r="AP39" i="1"/>
  <c r="AP55" i="1"/>
  <c r="AP71" i="1"/>
  <c r="AP87" i="1"/>
  <c r="AP102" i="1"/>
  <c r="AP118" i="1"/>
  <c r="AP134" i="1"/>
  <c r="AP150" i="1"/>
  <c r="AP165" i="1"/>
  <c r="AP178" i="1"/>
  <c r="AP190" i="1"/>
  <c r="AP202" i="1"/>
  <c r="AP212" i="1"/>
  <c r="AP221" i="1"/>
  <c r="AP232" i="1"/>
  <c r="AP242" i="1"/>
  <c r="AP253" i="1"/>
  <c r="AP266" i="1"/>
  <c r="AP278" i="1"/>
  <c r="AP292" i="1"/>
  <c r="AP305" i="1"/>
  <c r="AP19" i="1"/>
  <c r="AP31" i="1"/>
  <c r="AP47" i="1"/>
  <c r="AP63" i="1"/>
  <c r="AP79" i="1"/>
  <c r="AP94" i="1"/>
  <c r="AP110" i="1"/>
  <c r="AP126" i="1"/>
  <c r="AP142" i="1"/>
  <c r="AP157" i="1"/>
  <c r="AP172" i="1"/>
  <c r="AP184" i="1"/>
  <c r="AP195" i="1"/>
  <c r="AP207" i="1"/>
  <c r="AP217" i="1"/>
  <c r="AP226" i="1"/>
  <c r="AP237" i="1"/>
  <c r="AP247" i="1"/>
  <c r="AP259" i="1"/>
  <c r="AP271" i="1"/>
  <c r="AP285" i="1"/>
  <c r="AP298" i="1"/>
  <c r="AP311" i="1"/>
  <c r="AP9" i="1"/>
  <c r="AD9" i="1"/>
  <c r="AD19" i="1"/>
  <c r="AD31" i="1"/>
  <c r="AD47" i="1"/>
  <c r="AD63" i="1"/>
  <c r="AD79" i="1"/>
  <c r="AD94" i="1"/>
  <c r="AD110" i="1"/>
  <c r="AD126" i="1"/>
  <c r="AD142" i="1"/>
  <c r="AD157" i="1"/>
  <c r="AD172" i="1"/>
  <c r="AD184" i="1"/>
  <c r="AD195" i="1"/>
  <c r="AD207" i="1"/>
  <c r="AD217" i="1"/>
  <c r="AD226" i="1"/>
  <c r="AD237" i="1"/>
  <c r="AD247" i="1"/>
  <c r="AD259" i="1"/>
  <c r="AD271" i="1"/>
  <c r="AD285" i="1"/>
  <c r="AD298" i="1"/>
  <c r="AD311" i="1"/>
  <c r="AD13" i="1"/>
  <c r="AD26" i="1"/>
  <c r="AD39" i="1"/>
  <c r="AD55" i="1"/>
  <c r="AD71" i="1"/>
  <c r="AD87" i="1"/>
  <c r="AD102" i="1"/>
  <c r="AD118" i="1"/>
  <c r="AD134" i="1"/>
  <c r="AD150" i="1"/>
  <c r="AD165" i="1"/>
  <c r="AD178" i="1"/>
  <c r="AD190" i="1"/>
  <c r="AD202" i="1"/>
  <c r="AD212" i="1"/>
  <c r="AD221" i="1"/>
  <c r="AD232" i="1"/>
  <c r="AD242" i="1"/>
  <c r="AD253" i="1"/>
  <c r="AD266" i="1"/>
  <c r="AD278" i="1"/>
  <c r="AD292" i="1"/>
  <c r="AD305" i="1"/>
  <c r="T232" i="1"/>
  <c r="T9" i="1"/>
  <c r="T19" i="1"/>
  <c r="T31" i="1"/>
  <c r="T47" i="1"/>
  <c r="T63" i="1"/>
  <c r="T79" i="1"/>
  <c r="T94" i="1"/>
  <c r="T110" i="1"/>
  <c r="T126" i="1"/>
  <c r="T142" i="1"/>
  <c r="T157" i="1"/>
  <c r="T172" i="1"/>
  <c r="T184" i="1"/>
  <c r="T195" i="1"/>
  <c r="T207" i="1"/>
  <c r="T217" i="1"/>
  <c r="T226" i="1"/>
  <c r="T237" i="1"/>
  <c r="T247" i="1"/>
  <c r="T259" i="1"/>
  <c r="T271" i="1"/>
  <c r="T285" i="1"/>
  <c r="T298" i="1"/>
  <c r="T311" i="1"/>
  <c r="H19" i="1"/>
  <c r="H31" i="1"/>
  <c r="H110" i="1"/>
  <c r="H126" i="1"/>
  <c r="H172" i="1"/>
  <c r="H184" i="1"/>
  <c r="H195" i="1"/>
  <c r="H207" i="1"/>
  <c r="H226" i="1"/>
  <c r="AQ226" i="1" s="1"/>
  <c r="H247" i="1"/>
  <c r="H259" i="1"/>
  <c r="H298" i="1"/>
  <c r="T212" i="1"/>
  <c r="T292" i="1"/>
  <c r="H47" i="1"/>
  <c r="H63" i="1"/>
  <c r="H13" i="1"/>
  <c r="AQ13" i="1" s="1"/>
  <c r="H26" i="1"/>
  <c r="AQ26" i="1" s="1"/>
  <c r="H39" i="1"/>
  <c r="AQ39" i="1" s="1"/>
  <c r="H55" i="1"/>
  <c r="AQ55" i="1" s="1"/>
  <c r="H71" i="1"/>
  <c r="AQ71" i="1" s="1"/>
  <c r="H87" i="1"/>
  <c r="AQ87" i="1" s="1"/>
  <c r="H118" i="1"/>
  <c r="H134" i="1"/>
  <c r="H150" i="1"/>
  <c r="H165" i="1"/>
  <c r="H178" i="1"/>
  <c r="H190" i="1"/>
  <c r="H202" i="1"/>
  <c r="T13" i="1"/>
  <c r="T26" i="1"/>
  <c r="T39" i="1"/>
  <c r="T55" i="1"/>
  <c r="T71" i="1"/>
  <c r="T87" i="1"/>
  <c r="T102" i="1"/>
  <c r="T118" i="1"/>
  <c r="T134" i="1"/>
  <c r="T150" i="1"/>
  <c r="T165" i="1"/>
  <c r="T178" i="1"/>
  <c r="T190" i="1"/>
  <c r="T202" i="1"/>
  <c r="T221" i="1"/>
  <c r="T242" i="1"/>
  <c r="T253" i="1"/>
  <c r="T266" i="1"/>
  <c r="T278" i="1"/>
  <c r="T305" i="1"/>
  <c r="H157" i="1"/>
  <c r="H217" i="1"/>
  <c r="H271" i="1"/>
  <c r="H285" i="1"/>
  <c r="H311" i="1"/>
  <c r="H212" i="1"/>
  <c r="AQ212" i="1" s="1"/>
  <c r="H221" i="1"/>
  <c r="AQ221" i="1" s="1"/>
  <c r="H232" i="1"/>
  <c r="AQ232" i="1" s="1"/>
  <c r="H242" i="1"/>
  <c r="AQ242" i="1" s="1"/>
  <c r="H253" i="1"/>
  <c r="AQ253" i="1" s="1"/>
  <c r="H266" i="1"/>
  <c r="AQ266" i="1" s="1"/>
  <c r="H278" i="1"/>
  <c r="AQ278" i="1" s="1"/>
  <c r="H292" i="1"/>
  <c r="AQ292" i="1" s="1"/>
  <c r="H305" i="1"/>
  <c r="AQ305" i="1" s="1"/>
  <c r="H237" i="1"/>
  <c r="G312" i="1"/>
  <c r="AO312" i="1"/>
  <c r="H79" i="1"/>
  <c r="H94" i="1"/>
  <c r="H142" i="1"/>
  <c r="H102" i="1"/>
  <c r="F312" i="1"/>
  <c r="AC312" i="1"/>
  <c r="H9" i="1"/>
  <c r="AQ9" i="1" s="1"/>
  <c r="AM311" i="1"/>
  <c r="AN311" i="1" s="1"/>
  <c r="S312" i="1"/>
  <c r="AB312" i="1"/>
  <c r="AM305" i="1"/>
  <c r="AN305" i="1" s="1"/>
  <c r="AM298" i="1"/>
  <c r="AN298" i="1" s="1"/>
  <c r="AM292" i="1"/>
  <c r="AN292" i="1" s="1"/>
  <c r="AM285" i="1"/>
  <c r="AN285" i="1" s="1"/>
  <c r="AM266" i="1"/>
  <c r="AN266" i="1" s="1"/>
  <c r="AM278" i="1"/>
  <c r="AN278" i="1" s="1"/>
  <c r="AM271" i="1"/>
  <c r="AN271" i="1" s="1"/>
  <c r="AM259" i="1"/>
  <c r="AN259" i="1" s="1"/>
  <c r="AM253" i="1"/>
  <c r="AN253" i="1" s="1"/>
  <c r="AM247" i="1"/>
  <c r="AN247" i="1" s="1"/>
  <c r="AM237" i="1"/>
  <c r="AN237" i="1" s="1"/>
  <c r="AM242" i="1"/>
  <c r="AN242" i="1" s="1"/>
  <c r="AM232" i="1"/>
  <c r="AN232" i="1" s="1"/>
  <c r="AM221" i="1"/>
  <c r="AN221" i="1" s="1"/>
  <c r="AM226" i="1"/>
  <c r="AN226" i="1" s="1"/>
  <c r="AM207" i="1"/>
  <c r="AN207" i="1" s="1"/>
  <c r="AM212" i="1"/>
  <c r="AN212" i="1" s="1"/>
  <c r="AM217" i="1"/>
  <c r="AN217" i="1" s="1"/>
  <c r="AM195" i="1"/>
  <c r="AN195" i="1" s="1"/>
  <c r="AM202" i="1"/>
  <c r="AN202" i="1" s="1"/>
  <c r="AM190" i="1"/>
  <c r="AN190" i="1" s="1"/>
  <c r="AM178" i="1"/>
  <c r="AN178" i="1" s="1"/>
  <c r="AM184" i="1"/>
  <c r="AN184" i="1" s="1"/>
  <c r="AM165" i="1"/>
  <c r="AN165" i="1" s="1"/>
  <c r="AM172" i="1"/>
  <c r="AN172" i="1" s="1"/>
  <c r="AM150" i="1"/>
  <c r="AN150" i="1" s="1"/>
  <c r="AM157" i="1"/>
  <c r="AN157" i="1" s="1"/>
  <c r="AM134" i="1"/>
  <c r="AN134" i="1" s="1"/>
  <c r="AM142" i="1"/>
  <c r="AN142" i="1" s="1"/>
  <c r="AM118" i="1"/>
  <c r="AN118" i="1" s="1"/>
  <c r="AM126" i="1"/>
  <c r="AN126" i="1" s="1"/>
  <c r="AM87" i="1"/>
  <c r="AN87" i="1" s="1"/>
  <c r="AM110" i="1"/>
  <c r="AN110" i="1" s="1"/>
  <c r="AM102" i="1"/>
  <c r="AN102" i="1" s="1"/>
  <c r="AM94" i="1"/>
  <c r="AN94" i="1" s="1"/>
  <c r="AM79" i="1"/>
  <c r="AN79" i="1" s="1"/>
  <c r="AM63" i="1"/>
  <c r="AN63" i="1" s="1"/>
  <c r="AM71" i="1"/>
  <c r="AN71" i="1" s="1"/>
  <c r="AM55" i="1"/>
  <c r="AN55" i="1" s="1"/>
  <c r="AM39" i="1"/>
  <c r="AN39" i="1" s="1"/>
  <c r="AM47" i="1"/>
  <c r="AN47" i="1" s="1"/>
  <c r="AM26" i="1"/>
  <c r="AN26" i="1" s="1"/>
  <c r="AM31" i="1"/>
  <c r="AN31" i="1" s="1"/>
  <c r="AM19" i="1"/>
  <c r="AN19" i="1" s="1"/>
  <c r="AM13" i="1"/>
  <c r="AN13" i="1" s="1"/>
  <c r="AM9" i="1"/>
  <c r="AN9" i="1" s="1"/>
  <c r="AN4" i="1"/>
  <c r="AQ102" i="1" l="1"/>
  <c r="AQ311" i="1"/>
  <c r="AQ157" i="1"/>
  <c r="AQ271" i="1"/>
  <c r="AQ190" i="1"/>
  <c r="AQ134" i="1"/>
  <c r="AQ63" i="1"/>
  <c r="AQ126" i="1"/>
  <c r="AQ165" i="1"/>
  <c r="AQ247" i="1"/>
  <c r="AQ184" i="1"/>
  <c r="AQ31" i="1"/>
  <c r="AQ142" i="1"/>
  <c r="AQ172" i="1"/>
  <c r="AQ79" i="1"/>
  <c r="AQ217" i="1"/>
  <c r="AQ178" i="1"/>
  <c r="AQ118" i="1"/>
  <c r="AQ47" i="1"/>
  <c r="AQ259" i="1"/>
  <c r="AQ195" i="1"/>
  <c r="AQ110" i="1"/>
  <c r="AQ285" i="1"/>
  <c r="AQ202" i="1"/>
  <c r="AQ150" i="1"/>
  <c r="AQ19" i="1"/>
  <c r="AQ94" i="1"/>
  <c r="AQ237" i="1"/>
  <c r="AQ298" i="1"/>
  <c r="AQ207" i="1"/>
  <c r="T312" i="1"/>
  <c r="AP312" i="1"/>
  <c r="AD312" i="1"/>
  <c r="H312" i="1"/>
  <c r="AM312" i="1"/>
  <c r="AN312" i="1" s="1"/>
  <c r="AQ312" i="1" l="1"/>
  <c r="Q57" i="1" l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286" i="1"/>
  <c r="R286" i="1" s="1"/>
  <c r="Q287" i="1"/>
  <c r="R287" i="1" s="1"/>
  <c r="Q288" i="1"/>
  <c r="R288" i="1" s="1"/>
  <c r="Q289" i="1"/>
  <c r="R289" i="1" s="1"/>
  <c r="Q290" i="1"/>
  <c r="R290" i="1" s="1"/>
  <c r="Q291" i="1"/>
  <c r="R291" i="1" s="1"/>
  <c r="Q10" i="1"/>
  <c r="R10" i="1" s="1"/>
  <c r="Q11" i="1"/>
  <c r="R11" i="1" s="1"/>
  <c r="Q12" i="1"/>
  <c r="R12" i="1" s="1"/>
  <c r="Q158" i="1"/>
  <c r="R158" i="1" s="1"/>
  <c r="Q159" i="1"/>
  <c r="R159" i="1" s="1"/>
  <c r="Q160" i="1"/>
  <c r="R160" i="1" s="1"/>
  <c r="Q161" i="1"/>
  <c r="R161" i="1" s="1"/>
  <c r="Q162" i="1"/>
  <c r="R162" i="1" s="1"/>
  <c r="Q163" i="1"/>
  <c r="R163" i="1" s="1"/>
  <c r="Q164" i="1"/>
  <c r="R164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7" i="1"/>
  <c r="R27" i="1" s="1"/>
  <c r="Q28" i="1"/>
  <c r="R28" i="1" s="1"/>
  <c r="Q29" i="1"/>
  <c r="R29" i="1" s="1"/>
  <c r="Q30" i="1"/>
  <c r="R30" i="1" s="1"/>
  <c r="Q166" i="1"/>
  <c r="R166" i="1" s="1"/>
  <c r="Q167" i="1"/>
  <c r="R167" i="1" s="1"/>
  <c r="Q168" i="1"/>
  <c r="R168" i="1" s="1"/>
  <c r="Q169" i="1"/>
  <c r="R169" i="1" s="1"/>
  <c r="Q170" i="1"/>
  <c r="R170" i="1" s="1"/>
  <c r="Q171" i="1"/>
  <c r="R171" i="1" s="1"/>
  <c r="Q185" i="1"/>
  <c r="R185" i="1" s="1"/>
  <c r="Q186" i="1"/>
  <c r="R186" i="1" s="1"/>
  <c r="Q187" i="1"/>
  <c r="R187" i="1" s="1"/>
  <c r="Q188" i="1"/>
  <c r="R188" i="1" s="1"/>
  <c r="Q189" i="1"/>
  <c r="R189" i="1" s="1"/>
  <c r="Q213" i="1"/>
  <c r="R213" i="1" s="1"/>
  <c r="Q214" i="1"/>
  <c r="R214" i="1" s="1"/>
  <c r="Q215" i="1"/>
  <c r="R215" i="1" s="1"/>
  <c r="Q216" i="1"/>
  <c r="R216" i="1" s="1"/>
  <c r="Q203" i="1"/>
  <c r="R203" i="1" s="1"/>
  <c r="Q204" i="1"/>
  <c r="R204" i="1" s="1"/>
  <c r="Q205" i="1"/>
  <c r="R205" i="1" s="1"/>
  <c r="Q206" i="1"/>
  <c r="R206" i="1" s="1"/>
  <c r="Q218" i="1"/>
  <c r="R218" i="1" s="1"/>
  <c r="Q219" i="1"/>
  <c r="R219" i="1" s="1"/>
  <c r="Q220" i="1"/>
  <c r="R220" i="1" s="1"/>
  <c r="Q227" i="1"/>
  <c r="R227" i="1" s="1"/>
  <c r="Q228" i="1"/>
  <c r="R228" i="1" s="1"/>
  <c r="Q229" i="1"/>
  <c r="R229" i="1" s="1"/>
  <c r="Q230" i="1"/>
  <c r="R230" i="1" s="1"/>
  <c r="Q231" i="1"/>
  <c r="R231" i="1" s="1"/>
  <c r="Q233" i="1"/>
  <c r="R233" i="1" s="1"/>
  <c r="Q234" i="1"/>
  <c r="R234" i="1" s="1"/>
  <c r="Q235" i="1"/>
  <c r="R235" i="1" s="1"/>
  <c r="Q236" i="1"/>
  <c r="R236" i="1" s="1"/>
  <c r="Q254" i="1"/>
  <c r="R254" i="1" s="1"/>
  <c r="Q255" i="1"/>
  <c r="R255" i="1" s="1"/>
  <c r="Q256" i="1"/>
  <c r="R256" i="1" s="1"/>
  <c r="Q257" i="1"/>
  <c r="R257" i="1" s="1"/>
  <c r="Q258" i="1"/>
  <c r="Q267" i="1"/>
  <c r="R267" i="1" s="1"/>
  <c r="Q268" i="1"/>
  <c r="R268" i="1" s="1"/>
  <c r="Q269" i="1"/>
  <c r="R269" i="1" s="1"/>
  <c r="Q270" i="1"/>
  <c r="R270" i="1" s="1"/>
  <c r="Q293" i="1"/>
  <c r="R293" i="1" s="1"/>
  <c r="Q294" i="1"/>
  <c r="R294" i="1" s="1"/>
  <c r="Q295" i="1"/>
  <c r="R295" i="1" s="1"/>
  <c r="Q296" i="1"/>
  <c r="R296" i="1" s="1"/>
  <c r="Q297" i="1"/>
  <c r="R297" i="1" s="1"/>
  <c r="Q4" i="1"/>
  <c r="Q5" i="1"/>
  <c r="R5" i="1" s="1"/>
  <c r="Q6" i="1"/>
  <c r="R6" i="1" s="1"/>
  <c r="Q7" i="1"/>
  <c r="R7" i="1" s="1"/>
  <c r="Q8" i="1"/>
  <c r="R8" i="1" s="1"/>
  <c r="Q238" i="1"/>
  <c r="R238" i="1" s="1"/>
  <c r="Q239" i="1"/>
  <c r="R239" i="1" s="1"/>
  <c r="Q240" i="1"/>
  <c r="R240" i="1" s="1"/>
  <c r="Q241" i="1"/>
  <c r="R241" i="1" s="1"/>
  <c r="Q196" i="1"/>
  <c r="R196" i="1" s="1"/>
  <c r="Q197" i="1"/>
  <c r="R197" i="1" s="1"/>
  <c r="Q198" i="1"/>
  <c r="R198" i="1" s="1"/>
  <c r="Q199" i="1"/>
  <c r="R199" i="1" s="1"/>
  <c r="Q200" i="1"/>
  <c r="R200" i="1" s="1"/>
  <c r="Q201" i="1"/>
  <c r="R201" i="1" s="1"/>
  <c r="Q191" i="1"/>
  <c r="R191" i="1" s="1"/>
  <c r="Q192" i="1"/>
  <c r="R192" i="1" s="1"/>
  <c r="Q193" i="1"/>
  <c r="R193" i="1" s="1"/>
  <c r="Q194" i="1"/>
  <c r="R194" i="1" s="1"/>
  <c r="Q208" i="1"/>
  <c r="R208" i="1" s="1"/>
  <c r="Q209" i="1"/>
  <c r="R209" i="1" s="1"/>
  <c r="Q210" i="1"/>
  <c r="R210" i="1" s="1"/>
  <c r="Q211" i="1"/>
  <c r="R211" i="1" s="1"/>
  <c r="Q179" i="1"/>
  <c r="R179" i="1" s="1"/>
  <c r="Q180" i="1"/>
  <c r="R180" i="1" s="1"/>
  <c r="Q181" i="1"/>
  <c r="R181" i="1" s="1"/>
  <c r="Q182" i="1"/>
  <c r="R182" i="1" s="1"/>
  <c r="Q183" i="1"/>
  <c r="R183" i="1" s="1"/>
  <c r="Q272" i="1"/>
  <c r="R272" i="1" s="1"/>
  <c r="Q273" i="1"/>
  <c r="R273" i="1" s="1"/>
  <c r="Q274" i="1"/>
  <c r="R274" i="1" s="1"/>
  <c r="Q275" i="1"/>
  <c r="R275" i="1" s="1"/>
  <c r="Q276" i="1"/>
  <c r="R276" i="1" s="1"/>
  <c r="Q277" i="1"/>
  <c r="R27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103" i="1"/>
  <c r="R103" i="1" s="1"/>
  <c r="Q104" i="1"/>
  <c r="R104" i="1" s="1"/>
  <c r="Q105" i="1"/>
  <c r="R105" i="1" s="1"/>
  <c r="Q106" i="1"/>
  <c r="R106" i="1" s="1"/>
  <c r="Q107" i="1"/>
  <c r="R107" i="1" s="1"/>
  <c r="Q108" i="1"/>
  <c r="R108" i="1" s="1"/>
  <c r="Q109" i="1"/>
  <c r="R109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151" i="1"/>
  <c r="R151" i="1" s="1"/>
  <c r="Q152" i="1"/>
  <c r="R152" i="1" s="1"/>
  <c r="Q153" i="1"/>
  <c r="R153" i="1" s="1"/>
  <c r="Q154" i="1"/>
  <c r="R154" i="1" s="1"/>
  <c r="Q155" i="1"/>
  <c r="R155" i="1" s="1"/>
  <c r="Q156" i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43" i="1"/>
  <c r="R143" i="1" s="1"/>
  <c r="Q144" i="1"/>
  <c r="R144" i="1" s="1"/>
  <c r="Q145" i="1"/>
  <c r="R145" i="1" s="1"/>
  <c r="Q146" i="1"/>
  <c r="R146" i="1" s="1"/>
  <c r="Q147" i="1"/>
  <c r="R147" i="1" s="1"/>
  <c r="Q148" i="1"/>
  <c r="R148" i="1" s="1"/>
  <c r="Q149" i="1"/>
  <c r="R149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260" i="1"/>
  <c r="R260" i="1" s="1"/>
  <c r="Q261" i="1"/>
  <c r="R261" i="1" s="1"/>
  <c r="Q262" i="1"/>
  <c r="R262" i="1" s="1"/>
  <c r="Q263" i="1"/>
  <c r="R263" i="1" s="1"/>
  <c r="Q264" i="1"/>
  <c r="R264" i="1" s="1"/>
  <c r="Q265" i="1"/>
  <c r="R265" i="1" s="1"/>
  <c r="Q173" i="1"/>
  <c r="R173" i="1" s="1"/>
  <c r="Q174" i="1"/>
  <c r="R174" i="1" s="1"/>
  <c r="Q175" i="1"/>
  <c r="R175" i="1" s="1"/>
  <c r="Q176" i="1"/>
  <c r="R176" i="1" s="1"/>
  <c r="Q177" i="1"/>
  <c r="R177" i="1" s="1"/>
  <c r="Q299" i="1"/>
  <c r="R299" i="1" s="1"/>
  <c r="Q300" i="1"/>
  <c r="R300" i="1" s="1"/>
  <c r="Q301" i="1"/>
  <c r="R301" i="1" s="1"/>
  <c r="Q302" i="1"/>
  <c r="R302" i="1" s="1"/>
  <c r="Q303" i="1"/>
  <c r="R303" i="1" s="1"/>
  <c r="Q304" i="1"/>
  <c r="R304" i="1" s="1"/>
  <c r="Q306" i="1"/>
  <c r="R306" i="1" s="1"/>
  <c r="Q307" i="1"/>
  <c r="R307" i="1" s="1"/>
  <c r="Q308" i="1"/>
  <c r="R308" i="1" s="1"/>
  <c r="Q309" i="1"/>
  <c r="R309" i="1" s="1"/>
  <c r="Q310" i="1"/>
  <c r="R310" i="1" s="1"/>
  <c r="Q279" i="1"/>
  <c r="R279" i="1" s="1"/>
  <c r="Q280" i="1"/>
  <c r="R280" i="1" s="1"/>
  <c r="Q281" i="1"/>
  <c r="R281" i="1" s="1"/>
  <c r="Q282" i="1"/>
  <c r="R282" i="1" s="1"/>
  <c r="Q283" i="1"/>
  <c r="R283" i="1" s="1"/>
  <c r="Q284" i="1"/>
  <c r="R284" i="1" s="1"/>
  <c r="Q14" i="1"/>
  <c r="R14" i="1" s="1"/>
  <c r="Q15" i="1"/>
  <c r="R15" i="1" s="1"/>
  <c r="Q16" i="1"/>
  <c r="R16" i="1" s="1"/>
  <c r="Q17" i="1"/>
  <c r="R17" i="1" s="1"/>
  <c r="Q18" i="1"/>
  <c r="R18" i="1" s="1"/>
  <c r="Q243" i="1"/>
  <c r="R243" i="1" s="1"/>
  <c r="Q244" i="1"/>
  <c r="R244" i="1" s="1"/>
  <c r="Q245" i="1"/>
  <c r="R245" i="1" s="1"/>
  <c r="Q246" i="1"/>
  <c r="R246" i="1" s="1"/>
  <c r="Q248" i="1"/>
  <c r="R248" i="1" s="1"/>
  <c r="Q249" i="1"/>
  <c r="R249" i="1" s="1"/>
  <c r="Q250" i="1"/>
  <c r="R250" i="1" s="1"/>
  <c r="Q251" i="1"/>
  <c r="R251" i="1" s="1"/>
  <c r="Q252" i="1"/>
  <c r="Q222" i="1"/>
  <c r="R222" i="1" s="1"/>
  <c r="Q223" i="1"/>
  <c r="R223" i="1" s="1"/>
  <c r="Q224" i="1"/>
  <c r="R224" i="1" s="1"/>
  <c r="Q225" i="1"/>
  <c r="R225" i="1" s="1"/>
  <c r="Q56" i="1"/>
  <c r="R56" i="1" s="1"/>
  <c r="Q311" i="1" l="1"/>
  <c r="R311" i="1" s="1"/>
  <c r="Q305" i="1"/>
  <c r="R305" i="1" s="1"/>
  <c r="Q278" i="1"/>
  <c r="R278" i="1" s="1"/>
  <c r="Q298" i="1"/>
  <c r="R298" i="1" s="1"/>
  <c r="Q292" i="1"/>
  <c r="R292" i="1" s="1"/>
  <c r="Q285" i="1"/>
  <c r="R285" i="1" s="1"/>
  <c r="Q221" i="1"/>
  <c r="R221" i="1" s="1"/>
  <c r="Q271" i="1"/>
  <c r="R271" i="1" s="1"/>
  <c r="Q266" i="1"/>
  <c r="R266" i="1" s="1"/>
  <c r="Q259" i="1"/>
  <c r="R259" i="1" s="1"/>
  <c r="Q253" i="1"/>
  <c r="R253" i="1" s="1"/>
  <c r="Q242" i="1"/>
  <c r="R242" i="1" s="1"/>
  <c r="Q247" i="1"/>
  <c r="R247" i="1" s="1"/>
  <c r="Q226" i="1"/>
  <c r="R226" i="1" s="1"/>
  <c r="Q237" i="1"/>
  <c r="R237" i="1" s="1"/>
  <c r="Q217" i="1"/>
  <c r="R217" i="1" s="1"/>
  <c r="Q232" i="1"/>
  <c r="R232" i="1" s="1"/>
  <c r="Q212" i="1"/>
  <c r="R212" i="1" s="1"/>
  <c r="Q202" i="1"/>
  <c r="R202" i="1" s="1"/>
  <c r="Q207" i="1"/>
  <c r="R207" i="1" s="1"/>
  <c r="Q178" i="1"/>
  <c r="R178" i="1" s="1"/>
  <c r="Q195" i="1"/>
  <c r="R195" i="1" s="1"/>
  <c r="Q190" i="1"/>
  <c r="R190" i="1" s="1"/>
  <c r="Q184" i="1"/>
  <c r="R184" i="1" s="1"/>
  <c r="Q172" i="1"/>
  <c r="R172" i="1" s="1"/>
  <c r="Q150" i="1"/>
  <c r="R150" i="1" s="1"/>
  <c r="Q165" i="1"/>
  <c r="R165" i="1" s="1"/>
  <c r="Q157" i="1"/>
  <c r="R157" i="1" s="1"/>
  <c r="Q142" i="1"/>
  <c r="R142" i="1" s="1"/>
  <c r="Q134" i="1"/>
  <c r="R134" i="1" s="1"/>
  <c r="Q126" i="1"/>
  <c r="R126" i="1" s="1"/>
  <c r="Q118" i="1"/>
  <c r="R118" i="1" s="1"/>
  <c r="Q110" i="1"/>
  <c r="R110" i="1" s="1"/>
  <c r="Q102" i="1"/>
  <c r="R102" i="1" s="1"/>
  <c r="Q94" i="1"/>
  <c r="R94" i="1" s="1"/>
  <c r="Q87" i="1"/>
  <c r="R87" i="1" s="1"/>
  <c r="Q63" i="1"/>
  <c r="R63" i="1" s="1"/>
  <c r="Q79" i="1"/>
  <c r="R79" i="1" s="1"/>
  <c r="Q31" i="1"/>
  <c r="R31" i="1" s="1"/>
  <c r="Q71" i="1"/>
  <c r="R71" i="1" s="1"/>
  <c r="Q55" i="1"/>
  <c r="R55" i="1" s="1"/>
  <c r="Q47" i="1"/>
  <c r="R47" i="1" s="1"/>
  <c r="Q39" i="1"/>
  <c r="R39" i="1" s="1"/>
  <c r="Q19" i="1"/>
  <c r="R19" i="1" s="1"/>
  <c r="Q26" i="1"/>
  <c r="R26" i="1" s="1"/>
  <c r="Q13" i="1"/>
  <c r="R13" i="1" s="1"/>
  <c r="Q9" i="1"/>
  <c r="R9" i="1" s="1"/>
  <c r="R4" i="1"/>
  <c r="Q312" i="1" l="1"/>
  <c r="R312" i="1" s="1"/>
</calcChain>
</file>

<file path=xl/sharedStrings.xml><?xml version="1.0" encoding="utf-8"?>
<sst xmlns="http://schemas.openxmlformats.org/spreadsheetml/2006/main" count="2082" uniqueCount="183">
  <si>
    <t>Virksomhet</t>
  </si>
  <si>
    <t>Aldergrp</t>
  </si>
  <si>
    <t>Brutto</t>
  </si>
  <si>
    <t>Netto</t>
  </si>
  <si>
    <t>Syk</t>
  </si>
  <si>
    <t>Syk %</t>
  </si>
  <si>
    <t>Egen 0-3 Dgv</t>
  </si>
  <si>
    <t>Egen 0-3 dgv %</t>
  </si>
  <si>
    <t>Egen 4-16 Dgv</t>
  </si>
  <si>
    <t>Egen 4-16 dgv %</t>
  </si>
  <si>
    <t>Syk 0-3 Dgv</t>
  </si>
  <si>
    <t>Syk 0-3 dgv %</t>
  </si>
  <si>
    <t>Syk 4-16 Dgv</t>
  </si>
  <si>
    <t>Syk 4-16 dgv %</t>
  </si>
  <si>
    <t>Syk 17-56 Dgv</t>
  </si>
  <si>
    <t>Syk &gt; 56 Dgv</t>
  </si>
  <si>
    <t>Syk &gt; 56 %</t>
  </si>
  <si>
    <t>11</t>
  </si>
  <si>
    <t>13</t>
  </si>
  <si>
    <t>15</t>
  </si>
  <si>
    <t>16</t>
  </si>
  <si>
    <t>17</t>
  </si>
  <si>
    <t>18</t>
  </si>
  <si>
    <t>19</t>
  </si>
  <si>
    <t>23</t>
  </si>
  <si>
    <t>25</t>
  </si>
  <si>
    <t>26</t>
  </si>
  <si>
    <t>27</t>
  </si>
  <si>
    <t>28</t>
  </si>
  <si>
    <t>30</t>
  </si>
  <si>
    <t>33</t>
  </si>
  <si>
    <t>34</t>
  </si>
  <si>
    <t>35</t>
  </si>
  <si>
    <t>39</t>
  </si>
  <si>
    <t>43</t>
  </si>
  <si>
    <t>44</t>
  </si>
  <si>
    <t>45</t>
  </si>
  <si>
    <t>46</t>
  </si>
  <si>
    <t>47</t>
  </si>
  <si>
    <t>48</t>
  </si>
  <si>
    <t>52</t>
  </si>
  <si>
    <t>53</t>
  </si>
  <si>
    <t>54</t>
  </si>
  <si>
    <t>55</t>
  </si>
  <si>
    <t>56</t>
  </si>
  <si>
    <t>58</t>
  </si>
  <si>
    <t>59</t>
  </si>
  <si>
    <t>62</t>
  </si>
  <si>
    <t>65</t>
  </si>
  <si>
    <t>67</t>
  </si>
  <si>
    <t>69</t>
  </si>
  <si>
    <t>70</t>
  </si>
  <si>
    <t>71</t>
  </si>
  <si>
    <t>74</t>
  </si>
  <si>
    <t>75</t>
  </si>
  <si>
    <t>77</t>
  </si>
  <si>
    <t>79</t>
  </si>
  <si>
    <t>80</t>
  </si>
  <si>
    <t>83</t>
  </si>
  <si>
    <t>A4</t>
  </si>
  <si>
    <t>A9</t>
  </si>
  <si>
    <t>B2</t>
  </si>
  <si>
    <t>B4</t>
  </si>
  <si>
    <t>B5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</si>
  <si>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</si>
  <si>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</si>
  <si>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</si>
  <si>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</si>
  <si>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</si>
  <si>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</si>
  <si>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</si>
  <si>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Bydel Gamle Oslo</t>
  </si>
  <si>
    <t>Utdanningsetaten</t>
  </si>
  <si>
    <t>Beredskapsetaten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</si>
  <si>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</si>
  <si>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</si>
  <si>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</si>
  <si>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</si>
  <si>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</si>
  <si>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</si>
  <si>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</si>
  <si>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</si>
  <si>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</si>
  <si>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</si>
  <si>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</si>
  <si>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</si>
  <si>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</si>
  <si>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</si>
  <si>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</si>
  <si>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</si>
  <si>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Helse- sosial- og eldreombudet</t>
  </si>
  <si>
    <t>Klima- og energiprogrammet</t>
  </si>
  <si>
    <t>Energigjenvinningsetaten</t>
  </si>
  <si>
    <t>Sykehjemsetaten</t>
  </si>
  <si>
    <t>Bydel Frogner</t>
  </si>
  <si>
    <t>Bydel St.Hanshaugen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</si>
  <si>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</si>
  <si>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</si>
  <si>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</si>
  <si>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</si>
  <si>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</si>
  <si>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</si>
  <si>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</si>
  <si>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</si>
  <si>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</si>
  <si>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</si>
  <si>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</si>
  <si>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</si>
  <si>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</si>
  <si>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</si>
  <si>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Eiendoms- og byfornyelsesetaten</t>
  </si>
  <si>
    <t>Vann- og avløpsetaten</t>
  </si>
  <si>
    <t>Velferdsetaten</t>
  </si>
  <si>
    <t>Undervisningsbygg Oslo KF</t>
  </si>
  <si>
    <t>Boligbygg Oslo KF</t>
  </si>
  <si>
    <t>Omsorgsbygg Oslo KF</t>
  </si>
  <si>
    <t>Oslo Havn KF</t>
  </si>
  <si>
    <t>Kultur- og idrettsbygg Oslo KF</t>
  </si>
  <si>
    <t>Korttid dgv</t>
  </si>
  <si>
    <t>Virksomhetstype</t>
  </si>
  <si>
    <t>Bydel</t>
  </si>
  <si>
    <t>Etat</t>
  </si>
  <si>
    <t>BYR</t>
  </si>
  <si>
    <t>KF</t>
  </si>
  <si>
    <t>Korttid %</t>
  </si>
  <si>
    <t>Langtid %</t>
  </si>
  <si>
    <t>Kultur- og idrettsbygg</t>
  </si>
  <si>
    <t>Virksomhet(T)</t>
  </si>
  <si>
    <t>Totalt Barne- og familieetaten</t>
  </si>
  <si>
    <t>Totalt Beredskapsetaten</t>
  </si>
  <si>
    <t>Totalt Boligbygg Oslo KF</t>
  </si>
  <si>
    <t>Totalt Brann- og redningsetaten</t>
  </si>
  <si>
    <t>Totalt Byantikvaren</t>
  </si>
  <si>
    <t>Totalt Bydel Alna</t>
  </si>
  <si>
    <t>Totalt Bydel Bjerke</t>
  </si>
  <si>
    <t>Totalt Bydel Frogner</t>
  </si>
  <si>
    <t>Totalt Bydel Gamle Oslo</t>
  </si>
  <si>
    <t>Totalt Bydel Grorud</t>
  </si>
  <si>
    <t>Totalt Bydel Grünerløkka</t>
  </si>
  <si>
    <t>Totalt Bydel Nordre Aker</t>
  </si>
  <si>
    <t>Totalt Bydel Nordstrand</t>
  </si>
  <si>
    <t>Totalt Bydel Sagene</t>
  </si>
  <si>
    <t>Totalt Bydel St.Hanshaugen</t>
  </si>
  <si>
    <t>Totalt Bydel Stovner</t>
  </si>
  <si>
    <t>Totalt Bydel Søndre Nordstrand</t>
  </si>
  <si>
    <t>Totalt Bydel Ullern</t>
  </si>
  <si>
    <t>Totalt Bydel Vestre Aker</t>
  </si>
  <si>
    <t>Totalt Bydel Østensjø</t>
  </si>
  <si>
    <t>Totalt Bymiljøetaten</t>
  </si>
  <si>
    <t>Totalt Byrådsavdelingene</t>
  </si>
  <si>
    <t>Totalt Bystyrets sekretariat</t>
  </si>
  <si>
    <t>Totalt Eiendoms- og byfornyelsesetaten</t>
  </si>
  <si>
    <t>Totalt Energigjenvinningsetaten</t>
  </si>
  <si>
    <t>Totalt Gravferdsetaten</t>
  </si>
  <si>
    <t>Totalt Helse- sosial- og eldreombudet</t>
  </si>
  <si>
    <t>Totalt Helseetaten</t>
  </si>
  <si>
    <t>Totalt Kemnerkontoret</t>
  </si>
  <si>
    <t>Totalt Klima- og energiprogrammet</t>
  </si>
  <si>
    <t>Totalt Kommuneadvokaten</t>
  </si>
  <si>
    <t>Totalt Kommunerevisjonen</t>
  </si>
  <si>
    <t>Totalt Kultur- og idrettsbygg Oslo KF</t>
  </si>
  <si>
    <t>Totalt Kulturetaten</t>
  </si>
  <si>
    <t>Totalt Munchmuseet</t>
  </si>
  <si>
    <t>Totalt Næringsetaten</t>
  </si>
  <si>
    <t>Totalt Omsorgsbygg Oslo KF</t>
  </si>
  <si>
    <t>Totalt Oslo Havn KF</t>
  </si>
  <si>
    <t>Totalt Plan- og bygningsetaten</t>
  </si>
  <si>
    <t>Totalt Renovasjonsetaten</t>
  </si>
  <si>
    <t>Totalt Rådhusets forvaltningstjeneste</t>
  </si>
  <si>
    <t>Totalt Sykehjemsetaten</t>
  </si>
  <si>
    <t>Totalt Undervisningsbygg Oslo KF</t>
  </si>
  <si>
    <t>Totalt Utdanningsetaten</t>
  </si>
  <si>
    <t>Totalt Utviklings- og kompetanseetaten</t>
  </si>
  <si>
    <t>Totalt Vann- og avløpsetaten</t>
  </si>
  <si>
    <t>Totalt Velferdsetaten</t>
  </si>
  <si>
    <t>Totalsum</t>
  </si>
  <si>
    <t>3 første kvartaler 2016</t>
  </si>
  <si>
    <t>3 første kvartaler 2015</t>
  </si>
  <si>
    <t>Endring 2015/2017</t>
  </si>
  <si>
    <t>Kortidsfravær dgv</t>
  </si>
  <si>
    <t>Korttidsfravær %</t>
  </si>
  <si>
    <t>Langtidsfravær dgv</t>
  </si>
  <si>
    <t>Langtidsfravær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</si>
</sst>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166" fontId="0" fillId="0" borderId="0" xfId="0" applyNumberForma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40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166" fontId="2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40" fontId="0" fillId="3" borderId="1" xfId="0" applyNumberFormat="1" applyFill="1" applyBorder="1" applyAlignment="1">
      <alignment horizontal="right"/>
    </xf>
    <xf numFmtId="166" fontId="0" fillId="3" borderId="1" xfId="0" applyNumberFormat="1" applyFill="1" applyBorder="1" applyAlignment="1">
      <alignment horizontal="right"/>
    </xf>
    <xf numFmtId="40" fontId="0" fillId="0" borderId="1" xfId="0" applyNumberFormat="1" applyBorder="1" applyAlignment="1">
      <alignment horizontal="right"/>
    </xf>
    <xf numFmtId="0" fontId="0" fillId="4" borderId="1" xfId="0" applyFill="1" applyBorder="1"/>
    <xf numFmtId="166" fontId="0" fillId="4" borderId="1" xfId="0" applyNumberFormat="1" applyFill="1" applyBorder="1"/>
    <xf numFmtId="0" fontId="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166" fontId="2" fillId="3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/>
    <xf numFmtId="40" fontId="2" fillId="0" borderId="1" xfId="0" applyNumberFormat="1" applyFont="1" applyBorder="1" applyAlignment="1">
      <alignment horizontal="right"/>
    </xf>
    <xf numFmtId="0" fontId="2" fillId="4" borderId="1" xfId="0" applyFont="1" applyFill="1" applyBorder="1"/>
    <xf numFmtId="166" fontId="2" fillId="4" borderId="1" xfId="0" applyNumberFormat="1" applyFont="1" applyFill="1" applyBorder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12"/>
  <sheetViews>
    <sheetView tabSelected="1" topLeftCell="B1" workbookViewId="0">
      <pane ySplit="3" topLeftCell="A4" activePane="bottomLeft" state="frozen"/>
      <selection pane="bottomLeft" activeCell="B165" sqref="B165"/>
    </sheetView>
  </sheetViews>
  <sheetFormatPr baseColWidth="10" defaultRowHeight="15" outlineLevelRow="2"/>
  <cols>
    <col min="1" max="1" width="11" hidden="1" customWidth="1"/>
    <col min="2" max="2" width="37" bestFit="1" customWidth="1"/>
    <col min="3" max="3" width="18.42578125" bestFit="1" customWidth="1"/>
    <col min="4" max="4" width="11" bestFit="1" customWidth="1"/>
    <col min="5" max="5" width="16" hidden="1" customWidth="1"/>
    <col min="6" max="6" width="14" hidden="1" customWidth="1"/>
    <col min="7" max="7" width="10" hidden="1" customWidth="1"/>
    <col min="8" max="8" width="11.42578125" style="2" customWidth="1"/>
    <col min="9" max="17" width="22.140625" style="2" hidden="1" customWidth="1"/>
    <col min="18" max="18" width="22" style="2" customWidth="1"/>
    <col min="19" max="19" width="17" style="2" hidden="1" customWidth="1"/>
    <col min="20" max="20" width="9.42578125" style="2" bestFit="1" customWidth="1"/>
    <col min="21" max="21" width="19" hidden="1" customWidth="1"/>
    <col min="22" max="22" width="22" hidden="1" customWidth="1"/>
    <col min="23" max="23" width="0" hidden="1" customWidth="1"/>
    <col min="24" max="25" width="29" hidden="1" customWidth="1"/>
    <col min="27" max="29" width="11.42578125" hidden="1" customWidth="1"/>
    <col min="30" max="30" width="11.42578125" style="2"/>
    <col min="31" max="37" width="11.42578125" hidden="1" customWidth="1"/>
    <col min="38" max="38" width="15.85546875" hidden="1" customWidth="1"/>
    <col min="39" max="39" width="11.42578125" hidden="1" customWidth="1"/>
    <col min="40" max="40" width="11.42578125" style="2"/>
    <col min="41" max="41" width="11.42578125" hidden="1" customWidth="1"/>
    <col min="42" max="42" width="11.42578125" style="2"/>
    <col min="43" max="43" width="17.85546875" customWidth="1"/>
  </cols>
  <sheetData>
    <row r="2" spans="1:43" ht="23.25">
      <c r="B2" s="7"/>
      <c r="C2" s="7"/>
      <c r="D2" s="8" t="s">
        <v>176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8" t="s">
        <v>177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10"/>
    </row>
    <row r="3" spans="1:43" s="4" customFormat="1">
      <c r="A3" s="3" t="s">
        <v>0</v>
      </c>
      <c r="B3" s="11" t="s">
        <v>127</v>
      </c>
      <c r="C3" s="11" t="s">
        <v>119</v>
      </c>
      <c r="D3" s="11" t="s">
        <v>1</v>
      </c>
      <c r="E3" s="12" t="s">
        <v>2</v>
      </c>
      <c r="F3" s="12" t="s">
        <v>3</v>
      </c>
      <c r="G3" s="12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3" t="s">
        <v>13</v>
      </c>
      <c r="Q3" s="13" t="s">
        <v>118</v>
      </c>
      <c r="R3" s="13" t="s">
        <v>124</v>
      </c>
      <c r="S3" s="14" t="s">
        <v>14</v>
      </c>
      <c r="T3" s="13" t="s">
        <v>125</v>
      </c>
      <c r="U3" s="12" t="s">
        <v>15</v>
      </c>
      <c r="V3" s="12" t="s">
        <v>16</v>
      </c>
      <c r="W3" s="15" t="s">
        <v>0</v>
      </c>
      <c r="X3" s="15"/>
      <c r="Y3" s="15" t="s">
        <v>119</v>
      </c>
      <c r="Z3" s="15" t="s">
        <v>1</v>
      </c>
      <c r="AA3" s="15" t="s">
        <v>2</v>
      </c>
      <c r="AB3" s="15" t="s">
        <v>3</v>
      </c>
      <c r="AC3" s="15" t="s">
        <v>4</v>
      </c>
      <c r="AD3" s="16" t="s">
        <v>5</v>
      </c>
      <c r="AE3" s="15" t="s">
        <v>6</v>
      </c>
      <c r="AF3" s="15" t="s">
        <v>7</v>
      </c>
      <c r="AG3" s="15" t="s">
        <v>8</v>
      </c>
      <c r="AH3" s="15" t="s">
        <v>9</v>
      </c>
      <c r="AI3" s="15" t="s">
        <v>10</v>
      </c>
      <c r="AJ3" s="15" t="s">
        <v>11</v>
      </c>
      <c r="AK3" s="15" t="s">
        <v>12</v>
      </c>
      <c r="AL3" s="15" t="s">
        <v>13</v>
      </c>
      <c r="AM3" s="15" t="s">
        <v>118</v>
      </c>
      <c r="AN3" s="16" t="s">
        <v>124</v>
      </c>
      <c r="AO3" s="15" t="s">
        <v>14</v>
      </c>
      <c r="AP3" s="16" t="s">
        <v>125</v>
      </c>
      <c r="AQ3" s="17" t="s">
        <v>178</v>
      </c>
    </row>
    <row r="4" spans="1:43" hidden="1" outlineLevel="2">
      <c r="A4" s="1" t="s">
        <v>33</v>
      </c>
      <c r="B4" s="18" t="s">
        <v>87</v>
      </c>
      <c r="C4" s="19" t="s">
        <v>121</v>
      </c>
      <c r="D4" s="19" t="s">
        <v>65</v>
      </c>
      <c r="E4" s="20">
        <v>10508.971799999999</v>
      </c>
      <c r="F4" s="20">
        <v>9655.86</v>
      </c>
      <c r="G4" s="20">
        <v>453.5086</v>
      </c>
      <c r="H4" s="21">
        <f>G4*100/F4</f>
        <v>4.6967188836623563</v>
      </c>
      <c r="I4" s="21">
        <v>105.1189</v>
      </c>
      <c r="J4" s="21">
        <v>1.08865515422507</v>
      </c>
      <c r="K4" s="21">
        <v>2</v>
      </c>
      <c r="L4" s="21">
        <v>2.0712833833403301E-2</v>
      </c>
      <c r="M4" s="21">
        <v>8.9863</v>
      </c>
      <c r="N4" s="21">
        <v>9.3065869338555998E-2</v>
      </c>
      <c r="O4" s="21">
        <v>44.549599999999998</v>
      </c>
      <c r="P4" s="21">
        <v>0.46137423107229097</v>
      </c>
      <c r="Q4" s="21">
        <f>I4+K4+M4+O4</f>
        <v>160.65479999999999</v>
      </c>
      <c r="R4" s="21">
        <f>Q4*100/F4</f>
        <v>1.6638062275136547</v>
      </c>
      <c r="S4" s="21">
        <v>292.85379999999998</v>
      </c>
      <c r="T4" s="21">
        <f>S4*100/F4</f>
        <v>3.0329126561487008</v>
      </c>
      <c r="U4" s="22">
        <v>148.0471</v>
      </c>
      <c r="V4" s="22">
        <v>1.5332374909086199</v>
      </c>
      <c r="W4" s="7">
        <v>39</v>
      </c>
      <c r="X4" s="7" t="s">
        <v>87</v>
      </c>
      <c r="Y4" s="10" t="s">
        <v>121</v>
      </c>
      <c r="Z4" s="23" t="s">
        <v>65</v>
      </c>
      <c r="AA4" s="23">
        <v>8431.6299999999992</v>
      </c>
      <c r="AB4" s="23">
        <v>7878.89</v>
      </c>
      <c r="AC4" s="23">
        <v>393.17</v>
      </c>
      <c r="AD4" s="24">
        <f>AC4*100/AB4</f>
        <v>4.9901699351050715</v>
      </c>
      <c r="AE4" s="23">
        <v>103.74</v>
      </c>
      <c r="AF4" s="23">
        <v>1.32</v>
      </c>
      <c r="AG4" s="23">
        <v>3.23</v>
      </c>
      <c r="AH4" s="23">
        <v>0.04</v>
      </c>
      <c r="AI4" s="23">
        <v>3.19</v>
      </c>
      <c r="AJ4" s="23">
        <v>0.04</v>
      </c>
      <c r="AK4" s="23">
        <v>29.95</v>
      </c>
      <c r="AL4" s="23">
        <v>0.38</v>
      </c>
      <c r="AM4" s="23">
        <f>AE4+AG4+AI4+AK4</f>
        <v>140.10999999999999</v>
      </c>
      <c r="AN4" s="24">
        <f>AM4*100/AB4</f>
        <v>1.7782961813148803</v>
      </c>
      <c r="AO4" s="23">
        <v>253.06</v>
      </c>
      <c r="AP4" s="24">
        <f>AO4*100/AB4</f>
        <v>3.2118737537901909</v>
      </c>
      <c r="AQ4" s="24">
        <f t="shared" ref="AQ4:AQ8" si="0">H4-AD4</f>
        <v>-0.29345105144271511</v>
      </c>
    </row>
    <row r="5" spans="1:43" hidden="1" outlineLevel="2">
      <c r="A5" s="1" t="s">
        <v>33</v>
      </c>
      <c r="B5" s="18" t="s">
        <v>87</v>
      </c>
      <c r="C5" s="19" t="s">
        <v>121</v>
      </c>
      <c r="D5" s="19" t="s">
        <v>66</v>
      </c>
      <c r="E5" s="20">
        <v>22415.205900000001</v>
      </c>
      <c r="F5" s="20">
        <v>19970.27</v>
      </c>
      <c r="G5" s="20">
        <v>1457.408148</v>
      </c>
      <c r="H5" s="21">
        <f t="shared" ref="H5:H8" si="1">G5*100/F5</f>
        <v>7.2978890520759103</v>
      </c>
      <c r="I5" s="21">
        <v>293.72800000000001</v>
      </c>
      <c r="J5" s="21">
        <v>1.47082844998968</v>
      </c>
      <c r="K5" s="21">
        <v>3.5764</v>
      </c>
      <c r="L5" s="21">
        <v>1.7908646327701502E-2</v>
      </c>
      <c r="M5" s="21">
        <v>31.279800000000002</v>
      </c>
      <c r="N5" s="21">
        <v>0.15663205329416099</v>
      </c>
      <c r="O5" s="21">
        <v>203.98392200000001</v>
      </c>
      <c r="P5" s="21">
        <v>1.02143941271543</v>
      </c>
      <c r="Q5" s="21">
        <f>I5+K5+M5+O5</f>
        <v>532.56812200000002</v>
      </c>
      <c r="R5" s="21">
        <f t="shared" ref="R5:R8" si="2">Q5*100/F5</f>
        <v>2.6668048153580295</v>
      </c>
      <c r="S5" s="21">
        <v>924.84002599999997</v>
      </c>
      <c r="T5" s="21">
        <f t="shared" ref="T5:T8" si="3">S5*100/F5</f>
        <v>4.6310842367178804</v>
      </c>
      <c r="U5" s="22">
        <v>424.91449999999998</v>
      </c>
      <c r="V5" s="22">
        <v>2.1277383681948701</v>
      </c>
      <c r="W5" s="7">
        <v>39</v>
      </c>
      <c r="X5" s="7" t="s">
        <v>87</v>
      </c>
      <c r="Y5" s="10" t="s">
        <v>121</v>
      </c>
      <c r="Z5" s="23" t="s">
        <v>66</v>
      </c>
      <c r="AA5" s="23">
        <v>23657.78</v>
      </c>
      <c r="AB5" s="23">
        <v>21557.73</v>
      </c>
      <c r="AC5" s="23">
        <v>1759.66</v>
      </c>
      <c r="AD5" s="24">
        <f t="shared" ref="AD5:AD8" si="4">AC5*100/AB5</f>
        <v>8.1625477264999606</v>
      </c>
      <c r="AE5" s="23">
        <v>289.76</v>
      </c>
      <c r="AF5" s="23">
        <v>1.34</v>
      </c>
      <c r="AG5" s="23">
        <v>4.3</v>
      </c>
      <c r="AH5" s="23">
        <v>0.02</v>
      </c>
      <c r="AI5" s="23">
        <v>40.840000000000003</v>
      </c>
      <c r="AJ5" s="23">
        <v>0.19</v>
      </c>
      <c r="AK5" s="23">
        <v>195.17</v>
      </c>
      <c r="AL5" s="23">
        <v>0.91</v>
      </c>
      <c r="AM5" s="23">
        <f>AE5+AG5+AI5+AK5</f>
        <v>530.06999999999994</v>
      </c>
      <c r="AN5" s="24">
        <f t="shared" ref="AN5:AN8" si="5">AM5*100/AB5</f>
        <v>2.4588395902537044</v>
      </c>
      <c r="AO5" s="23">
        <v>1229.5899999999999</v>
      </c>
      <c r="AP5" s="24">
        <f t="shared" ref="AP5:AP8" si="6">AO5*100/AB5</f>
        <v>5.7037081362462558</v>
      </c>
      <c r="AQ5" s="24">
        <f t="shared" si="0"/>
        <v>-0.86465867442405031</v>
      </c>
    </row>
    <row r="6" spans="1:43" hidden="1" outlineLevel="2">
      <c r="A6" s="1" t="s">
        <v>33</v>
      </c>
      <c r="B6" s="18" t="s">
        <v>87</v>
      </c>
      <c r="C6" s="19" t="s">
        <v>121</v>
      </c>
      <c r="D6" s="19" t="s">
        <v>67</v>
      </c>
      <c r="E6" s="20">
        <v>20242.743299999998</v>
      </c>
      <c r="F6" s="20">
        <v>18157.61</v>
      </c>
      <c r="G6" s="20">
        <v>1086.2441719999999</v>
      </c>
      <c r="H6" s="21">
        <f t="shared" si="1"/>
        <v>5.9823080901065717</v>
      </c>
      <c r="I6" s="21">
        <v>245.94462200000001</v>
      </c>
      <c r="J6" s="21">
        <v>1.3545066830963199</v>
      </c>
      <c r="K6" s="21">
        <v>5.2282999999999999</v>
      </c>
      <c r="L6" s="21">
        <v>2.8794153877585101E-2</v>
      </c>
      <c r="M6" s="21">
        <v>17.754300000000001</v>
      </c>
      <c r="N6" s="21">
        <v>9.7779401753688405E-2</v>
      </c>
      <c r="O6" s="21">
        <v>124.051</v>
      </c>
      <c r="P6" s="21">
        <v>0.68319407506614105</v>
      </c>
      <c r="Q6" s="21">
        <f>I6+K6+M6+O6</f>
        <v>392.97822200000002</v>
      </c>
      <c r="R6" s="21">
        <f t="shared" si="2"/>
        <v>2.1642618274101051</v>
      </c>
      <c r="S6" s="21">
        <v>693.26594999999998</v>
      </c>
      <c r="T6" s="21">
        <f t="shared" si="3"/>
        <v>3.8180462626964671</v>
      </c>
      <c r="U6" s="22">
        <v>378.40140000000002</v>
      </c>
      <c r="V6" s="22">
        <v>2.0839944416146001</v>
      </c>
      <c r="W6" s="7">
        <v>39</v>
      </c>
      <c r="X6" s="7" t="s">
        <v>87</v>
      </c>
      <c r="Y6" s="10" t="s">
        <v>121</v>
      </c>
      <c r="Z6" s="23" t="s">
        <v>67</v>
      </c>
      <c r="AA6" s="23">
        <v>19315.509999999998</v>
      </c>
      <c r="AB6" s="23">
        <v>17369.810000000001</v>
      </c>
      <c r="AC6" s="23">
        <v>1274.22</v>
      </c>
      <c r="AD6" s="24">
        <f t="shared" si="4"/>
        <v>7.3358315375930996</v>
      </c>
      <c r="AE6" s="23">
        <v>269.58</v>
      </c>
      <c r="AF6" s="23">
        <v>1.55</v>
      </c>
      <c r="AG6" s="23">
        <v>2.99</v>
      </c>
      <c r="AH6" s="23">
        <v>0.02</v>
      </c>
      <c r="AI6" s="23">
        <v>36.65</v>
      </c>
      <c r="AJ6" s="23">
        <v>0.21</v>
      </c>
      <c r="AK6" s="23">
        <v>175.39</v>
      </c>
      <c r="AL6" s="23">
        <v>1.01</v>
      </c>
      <c r="AM6" s="23">
        <f>AE6+AG6+AI6+AK6</f>
        <v>484.60999999999996</v>
      </c>
      <c r="AN6" s="24">
        <f t="shared" si="5"/>
        <v>2.7899556759688213</v>
      </c>
      <c r="AO6" s="23">
        <v>789.61</v>
      </c>
      <c r="AP6" s="24">
        <f t="shared" si="6"/>
        <v>4.5458758616242774</v>
      </c>
      <c r="AQ6" s="24">
        <f t="shared" si="0"/>
        <v>-1.3535234474865279</v>
      </c>
    </row>
    <row r="7" spans="1:43" hidden="1" outlineLevel="2">
      <c r="A7" s="1" t="s">
        <v>33</v>
      </c>
      <c r="B7" s="18" t="s">
        <v>87</v>
      </c>
      <c r="C7" s="19" t="s">
        <v>121</v>
      </c>
      <c r="D7" s="19" t="s">
        <v>68</v>
      </c>
      <c r="E7" s="20">
        <v>18695.6666</v>
      </c>
      <c r="F7" s="20">
        <v>16706.89</v>
      </c>
      <c r="G7" s="20">
        <v>1605.840958</v>
      </c>
      <c r="H7" s="21">
        <f t="shared" si="1"/>
        <v>9.6118485127992113</v>
      </c>
      <c r="I7" s="21">
        <v>236.0027</v>
      </c>
      <c r="J7" s="21">
        <v>1.4126099641008201</v>
      </c>
      <c r="K7" s="21">
        <v>1.5</v>
      </c>
      <c r="L7" s="21">
        <v>8.9783504432416998E-3</v>
      </c>
      <c r="M7" s="21">
        <v>37.559600000000003</v>
      </c>
      <c r="N7" s="21">
        <v>0.22481550087198701</v>
      </c>
      <c r="O7" s="21">
        <v>119.36969999999999</v>
      </c>
      <c r="P7" s="21">
        <v>0.71449533260308595</v>
      </c>
      <c r="Q7" s="21">
        <f>I7+K7+M7+O7</f>
        <v>394.43200000000002</v>
      </c>
      <c r="R7" s="21">
        <f t="shared" si="2"/>
        <v>2.3608942178945336</v>
      </c>
      <c r="S7" s="21">
        <v>1211.408958</v>
      </c>
      <c r="T7" s="21">
        <f t="shared" si="3"/>
        <v>7.2509542949046768</v>
      </c>
      <c r="U7" s="22">
        <v>642.26175799999999</v>
      </c>
      <c r="V7" s="22">
        <v>3.8443007597443302</v>
      </c>
      <c r="W7" s="7">
        <v>39</v>
      </c>
      <c r="X7" s="7" t="s">
        <v>87</v>
      </c>
      <c r="Y7" s="10" t="s">
        <v>121</v>
      </c>
      <c r="Z7" s="23" t="s">
        <v>68</v>
      </c>
      <c r="AA7" s="23">
        <v>19084.43</v>
      </c>
      <c r="AB7" s="23">
        <v>17186.25</v>
      </c>
      <c r="AC7" s="23">
        <v>1559.87</v>
      </c>
      <c r="AD7" s="24">
        <f t="shared" si="4"/>
        <v>9.076267364899266</v>
      </c>
      <c r="AE7" s="23">
        <v>274.93</v>
      </c>
      <c r="AF7" s="23">
        <v>1.6</v>
      </c>
      <c r="AG7" s="23">
        <v>0.72</v>
      </c>
      <c r="AH7" s="23">
        <v>0</v>
      </c>
      <c r="AI7" s="23">
        <v>21.34</v>
      </c>
      <c r="AJ7" s="23">
        <v>0.12</v>
      </c>
      <c r="AK7" s="23">
        <v>156.02000000000001</v>
      </c>
      <c r="AL7" s="23">
        <v>0.91</v>
      </c>
      <c r="AM7" s="23">
        <f>AE7+AG7+AI7+AK7</f>
        <v>453.01</v>
      </c>
      <c r="AN7" s="24">
        <f t="shared" si="5"/>
        <v>2.6358862462724564</v>
      </c>
      <c r="AO7" s="23">
        <v>1106.8599999999999</v>
      </c>
      <c r="AP7" s="24">
        <f t="shared" si="6"/>
        <v>6.4403811186268083</v>
      </c>
      <c r="AQ7" s="24">
        <f t="shared" si="0"/>
        <v>0.53558114789994526</v>
      </c>
    </row>
    <row r="8" spans="1:43" hidden="1" outlineLevel="2">
      <c r="A8" s="1" t="s">
        <v>33</v>
      </c>
      <c r="B8" s="18" t="s">
        <v>87</v>
      </c>
      <c r="C8" s="19" t="s">
        <v>121</v>
      </c>
      <c r="D8" s="19" t="s">
        <v>69</v>
      </c>
      <c r="E8" s="20">
        <v>11766.675300000001</v>
      </c>
      <c r="F8" s="20">
        <v>10252.790000000001</v>
      </c>
      <c r="G8" s="20">
        <v>929.62261000000001</v>
      </c>
      <c r="H8" s="21">
        <f t="shared" si="1"/>
        <v>9.0670208791948337</v>
      </c>
      <c r="I8" s="21">
        <v>168.92330000000001</v>
      </c>
      <c r="J8" s="21">
        <v>1.6475898052037199</v>
      </c>
      <c r="K8" s="21">
        <v>2.5</v>
      </c>
      <c r="L8" s="21">
        <v>2.4383696701457399E-2</v>
      </c>
      <c r="M8" s="21">
        <v>12.934699999999999</v>
      </c>
      <c r="N8" s="21">
        <v>0.12615832068973601</v>
      </c>
      <c r="O8" s="21">
        <v>166.5504</v>
      </c>
      <c r="P8" s="21">
        <v>1.6244457756425601</v>
      </c>
      <c r="Q8" s="21">
        <f>I8+K8+M8+O8</f>
        <v>350.90840000000003</v>
      </c>
      <c r="R8" s="21">
        <f t="shared" si="2"/>
        <v>3.422564979873771</v>
      </c>
      <c r="S8" s="21">
        <v>578.71420999999998</v>
      </c>
      <c r="T8" s="21">
        <f t="shared" si="3"/>
        <v>5.6444558993210618</v>
      </c>
      <c r="U8" s="22">
        <v>330.07841000000002</v>
      </c>
      <c r="V8" s="22">
        <v>3.21941273485572</v>
      </c>
      <c r="W8" s="7">
        <v>39</v>
      </c>
      <c r="X8" s="7" t="s">
        <v>87</v>
      </c>
      <c r="Y8" s="10" t="s">
        <v>121</v>
      </c>
      <c r="Z8" s="23" t="s">
        <v>69</v>
      </c>
      <c r="AA8" s="23">
        <v>13947.77</v>
      </c>
      <c r="AB8" s="23">
        <v>12147.63</v>
      </c>
      <c r="AC8" s="23">
        <v>1255.93</v>
      </c>
      <c r="AD8" s="24">
        <f t="shared" si="4"/>
        <v>10.33888914957074</v>
      </c>
      <c r="AE8" s="23">
        <v>167.75</v>
      </c>
      <c r="AF8" s="23">
        <v>1.38</v>
      </c>
      <c r="AG8" s="23">
        <v>3.29</v>
      </c>
      <c r="AH8" s="23">
        <v>0.03</v>
      </c>
      <c r="AI8" s="23">
        <v>8.73</v>
      </c>
      <c r="AJ8" s="23">
        <v>7.0000000000000007E-2</v>
      </c>
      <c r="AK8" s="23">
        <v>202.57</v>
      </c>
      <c r="AL8" s="23">
        <v>1.67</v>
      </c>
      <c r="AM8" s="23">
        <f>AE8+AG8+AI8+AK8</f>
        <v>382.34</v>
      </c>
      <c r="AN8" s="24">
        <f t="shared" si="5"/>
        <v>3.147445221825163</v>
      </c>
      <c r="AO8" s="23">
        <v>873.59</v>
      </c>
      <c r="AP8" s="24">
        <f t="shared" si="6"/>
        <v>7.1914439277455768</v>
      </c>
      <c r="AQ8" s="24">
        <f t="shared" si="0"/>
        <v>-1.2718682703759061</v>
      </c>
    </row>
    <row r="9" spans="1:43" outlineLevel="1" collapsed="1">
      <c r="A9" s="1"/>
      <c r="B9" s="25" t="s">
        <v>128</v>
      </c>
      <c r="C9" s="26" t="s">
        <v>121</v>
      </c>
      <c r="D9" s="19"/>
      <c r="E9" s="20"/>
      <c r="F9" s="20">
        <f>SUBTOTAL(9,F4:F8)</f>
        <v>74743.420000000013</v>
      </c>
      <c r="G9" s="20">
        <f>SUBTOTAL(9,G4:G8)</f>
        <v>5532.6244880000004</v>
      </c>
      <c r="H9" s="21">
        <f>G9*100/F9</f>
        <v>7.4021559195444881</v>
      </c>
      <c r="I9" s="21"/>
      <c r="J9" s="21"/>
      <c r="K9" s="21"/>
      <c r="L9" s="21"/>
      <c r="M9" s="21"/>
      <c r="N9" s="21"/>
      <c r="O9" s="21"/>
      <c r="P9" s="21"/>
      <c r="Q9" s="21">
        <f>SUBTOTAL(9,Q4:Q8)</f>
        <v>1831.5415440000002</v>
      </c>
      <c r="R9" s="21">
        <f>Q9*100/F9</f>
        <v>2.4504385054898479</v>
      </c>
      <c r="S9" s="21">
        <f>SUBTOTAL(9,S4:S8)</f>
        <v>3701.0829439999998</v>
      </c>
      <c r="T9" s="21">
        <f>S9*100/F9</f>
        <v>4.9517174140546407</v>
      </c>
      <c r="U9" s="22"/>
      <c r="V9" s="22"/>
      <c r="W9" s="7"/>
      <c r="X9" s="7"/>
      <c r="Y9" s="10"/>
      <c r="Z9" s="23"/>
      <c r="AA9" s="23"/>
      <c r="AB9" s="23">
        <f>SUBTOTAL(9,AB4:AB8)</f>
        <v>76140.31</v>
      </c>
      <c r="AC9" s="23">
        <f>SUBTOTAL(9,AC4:AC8)</f>
        <v>6242.85</v>
      </c>
      <c r="AD9" s="24">
        <f>AC9*100/AB9</f>
        <v>8.1991391944687386</v>
      </c>
      <c r="AE9" s="23"/>
      <c r="AF9" s="23"/>
      <c r="AG9" s="23"/>
      <c r="AH9" s="23"/>
      <c r="AI9" s="23"/>
      <c r="AJ9" s="23"/>
      <c r="AK9" s="23"/>
      <c r="AL9" s="23"/>
      <c r="AM9" s="23">
        <f>SUBTOTAL(9,AM4:AM8)</f>
        <v>1990.1399999999999</v>
      </c>
      <c r="AN9" s="24">
        <f>AM9*100/AB9</f>
        <v>2.6137797442642405</v>
      </c>
      <c r="AO9" s="23">
        <f>SUBTOTAL(9,AO4:AO8)</f>
        <v>4252.71</v>
      </c>
      <c r="AP9" s="24">
        <f>AO9*100/AB9</f>
        <v>5.5853594502044972</v>
      </c>
      <c r="AQ9" s="24">
        <f>H9-AD9</f>
        <v>-0.79698327492425047</v>
      </c>
    </row>
    <row r="10" spans="1:43" hidden="1" outlineLevel="2">
      <c r="A10" s="1" t="s">
        <v>19</v>
      </c>
      <c r="B10" s="18" t="s">
        <v>73</v>
      </c>
      <c r="C10" s="26" t="s">
        <v>121</v>
      </c>
      <c r="D10" s="19" t="s">
        <v>66</v>
      </c>
      <c r="E10" s="20">
        <v>753.8</v>
      </c>
      <c r="F10" s="20">
        <v>692.8</v>
      </c>
      <c r="G10" s="20">
        <v>28</v>
      </c>
      <c r="H10" s="21">
        <f t="shared" ref="H10:H73" si="7">G10*100/F10</f>
        <v>4.0415704387990763</v>
      </c>
      <c r="I10" s="21">
        <v>15</v>
      </c>
      <c r="J10" s="21">
        <v>2.1651270207852198</v>
      </c>
      <c r="K10" s="21">
        <v>0</v>
      </c>
      <c r="L10" s="21">
        <v>0</v>
      </c>
      <c r="M10" s="21">
        <v>6</v>
      </c>
      <c r="N10" s="21">
        <v>0.86605080831408798</v>
      </c>
      <c r="O10" s="21">
        <v>7</v>
      </c>
      <c r="P10" s="21">
        <v>1.01039260969977</v>
      </c>
      <c r="Q10" s="21">
        <f>I10+K10+M10+O10</f>
        <v>28</v>
      </c>
      <c r="R10" s="21">
        <f t="shared" ref="R10:R73" si="8">Q10*100/F10</f>
        <v>4.0415704387990763</v>
      </c>
      <c r="S10" s="21">
        <v>0</v>
      </c>
      <c r="T10" s="21">
        <f t="shared" ref="T10:T73" si="9">S10*100/F10</f>
        <v>0</v>
      </c>
      <c r="U10" s="22">
        <v>0</v>
      </c>
      <c r="V10" s="22">
        <v>0</v>
      </c>
      <c r="W10" s="7">
        <v>15</v>
      </c>
      <c r="X10" s="7" t="s">
        <v>73</v>
      </c>
      <c r="Y10" s="10" t="s">
        <v>121</v>
      </c>
      <c r="Z10" s="23" t="s">
        <v>66</v>
      </c>
      <c r="AA10" s="23">
        <v>419</v>
      </c>
      <c r="AB10" s="23">
        <v>379</v>
      </c>
      <c r="AC10" s="23">
        <v>20</v>
      </c>
      <c r="AD10" s="24">
        <f t="shared" ref="AD10:AD73" si="10">AC10*100/AB10</f>
        <v>5.2770448548812663</v>
      </c>
      <c r="AE10" s="23">
        <v>20</v>
      </c>
      <c r="AF10" s="23">
        <v>5.28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f>AE10+AG10+AI10+AK10</f>
        <v>20</v>
      </c>
      <c r="AN10" s="24">
        <f t="shared" ref="AN10:AN73" si="11">AM10*100/AB10</f>
        <v>5.2770448548812663</v>
      </c>
      <c r="AO10" s="23">
        <v>0</v>
      </c>
      <c r="AP10" s="24">
        <f t="shared" ref="AP10:AP73" si="12">AO10*100/AB10</f>
        <v>0</v>
      </c>
      <c r="AQ10" s="24">
        <f t="shared" ref="AQ10:AQ73" si="13">H10-AD10</f>
        <v>-1.23547441608219</v>
      </c>
    </row>
    <row r="11" spans="1:43" hidden="1" outlineLevel="2">
      <c r="A11" s="1" t="s">
        <v>19</v>
      </c>
      <c r="B11" s="18" t="s">
        <v>73</v>
      </c>
      <c r="C11" s="26" t="s">
        <v>121</v>
      </c>
      <c r="D11" s="19" t="s">
        <v>67</v>
      </c>
      <c r="E11" s="20">
        <v>711</v>
      </c>
      <c r="F11" s="20">
        <v>645</v>
      </c>
      <c r="G11" s="20">
        <v>18</v>
      </c>
      <c r="H11" s="21">
        <f t="shared" si="7"/>
        <v>2.7906976744186047</v>
      </c>
      <c r="I11" s="21">
        <v>18</v>
      </c>
      <c r="J11" s="21">
        <v>2.7906976744185998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f>I11+K11+M11+O11</f>
        <v>18</v>
      </c>
      <c r="R11" s="21">
        <f t="shared" si="8"/>
        <v>2.7906976744186047</v>
      </c>
      <c r="S11" s="21">
        <v>0</v>
      </c>
      <c r="T11" s="21">
        <f t="shared" si="9"/>
        <v>0</v>
      </c>
      <c r="U11" s="22">
        <v>0</v>
      </c>
      <c r="V11" s="22">
        <v>0</v>
      </c>
      <c r="W11" s="7">
        <v>15</v>
      </c>
      <c r="X11" s="7" t="s">
        <v>73</v>
      </c>
      <c r="Y11" s="10" t="s">
        <v>121</v>
      </c>
      <c r="Z11" s="23" t="s">
        <v>67</v>
      </c>
      <c r="AA11" s="23">
        <v>419</v>
      </c>
      <c r="AB11" s="23">
        <v>379</v>
      </c>
      <c r="AC11" s="23">
        <v>11</v>
      </c>
      <c r="AD11" s="24">
        <f t="shared" si="10"/>
        <v>2.9023746701846966</v>
      </c>
      <c r="AE11" s="23">
        <v>11</v>
      </c>
      <c r="AF11" s="23">
        <v>2.9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f>AE11+AG11+AI11+AK11</f>
        <v>11</v>
      </c>
      <c r="AN11" s="24">
        <f t="shared" si="11"/>
        <v>2.9023746701846966</v>
      </c>
      <c r="AO11" s="23">
        <v>0</v>
      </c>
      <c r="AP11" s="24">
        <f t="shared" si="12"/>
        <v>0</v>
      </c>
      <c r="AQ11" s="24">
        <f t="shared" si="13"/>
        <v>-0.11167699576609191</v>
      </c>
    </row>
    <row r="12" spans="1:43" hidden="1" outlineLevel="2">
      <c r="A12" s="1" t="s">
        <v>19</v>
      </c>
      <c r="B12" s="18" t="s">
        <v>73</v>
      </c>
      <c r="C12" s="26" t="s">
        <v>121</v>
      </c>
      <c r="D12" s="19" t="s">
        <v>68</v>
      </c>
      <c r="E12" s="20">
        <v>511</v>
      </c>
      <c r="F12" s="20">
        <v>450.4</v>
      </c>
      <c r="G12" s="20">
        <v>146.5</v>
      </c>
      <c r="H12" s="21">
        <f t="shared" si="7"/>
        <v>32.52664298401421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7</v>
      </c>
      <c r="P12" s="21">
        <v>1.55417406749556</v>
      </c>
      <c r="Q12" s="21">
        <f>I12+K12+M12+O12</f>
        <v>7</v>
      </c>
      <c r="R12" s="21">
        <f t="shared" si="8"/>
        <v>1.5541740674955595</v>
      </c>
      <c r="S12" s="21">
        <v>139.5</v>
      </c>
      <c r="T12" s="21">
        <f t="shared" si="9"/>
        <v>30.97246891651865</v>
      </c>
      <c r="U12" s="22">
        <v>0</v>
      </c>
      <c r="V12" s="22">
        <v>0</v>
      </c>
      <c r="W12" s="7">
        <v>15</v>
      </c>
      <c r="X12" s="7" t="s">
        <v>73</v>
      </c>
      <c r="Y12" s="10" t="s">
        <v>121</v>
      </c>
      <c r="Z12" s="23" t="s">
        <v>68</v>
      </c>
      <c r="AA12" s="23">
        <v>709</v>
      </c>
      <c r="AB12" s="23">
        <v>674</v>
      </c>
      <c r="AC12" s="23">
        <v>261</v>
      </c>
      <c r="AD12" s="24">
        <f t="shared" si="10"/>
        <v>38.724035608308604</v>
      </c>
      <c r="AE12" s="23">
        <v>12</v>
      </c>
      <c r="AF12" s="23">
        <v>1.78</v>
      </c>
      <c r="AG12" s="23">
        <v>0</v>
      </c>
      <c r="AH12" s="23">
        <v>0</v>
      </c>
      <c r="AI12" s="23">
        <v>2</v>
      </c>
      <c r="AJ12" s="23">
        <v>0.3</v>
      </c>
      <c r="AK12" s="23">
        <v>17</v>
      </c>
      <c r="AL12" s="23">
        <v>2.52</v>
      </c>
      <c r="AM12" s="23">
        <f>AE12+AG12+AI12+AK12</f>
        <v>31</v>
      </c>
      <c r="AN12" s="24">
        <f t="shared" si="11"/>
        <v>4.5994065281899106</v>
      </c>
      <c r="AO12" s="23">
        <v>230</v>
      </c>
      <c r="AP12" s="24">
        <f t="shared" si="12"/>
        <v>34.124629080118694</v>
      </c>
      <c r="AQ12" s="24">
        <f t="shared" si="13"/>
        <v>-6.1973926242943946</v>
      </c>
    </row>
    <row r="13" spans="1:43" outlineLevel="1" collapsed="1">
      <c r="A13" s="1"/>
      <c r="B13" s="25" t="s">
        <v>129</v>
      </c>
      <c r="C13" s="26" t="s">
        <v>121</v>
      </c>
      <c r="D13" s="19"/>
      <c r="E13" s="20"/>
      <c r="F13" s="20">
        <f>SUBTOTAL(9,F10:F12)</f>
        <v>1788.1999999999998</v>
      </c>
      <c r="G13" s="20">
        <f>SUBTOTAL(9,G10:G12)</f>
        <v>192.5</v>
      </c>
      <c r="H13" s="21">
        <f t="shared" si="7"/>
        <v>10.765015098982218</v>
      </c>
      <c r="I13" s="21"/>
      <c r="J13" s="21"/>
      <c r="K13" s="21"/>
      <c r="L13" s="21"/>
      <c r="M13" s="21"/>
      <c r="N13" s="21"/>
      <c r="O13" s="21"/>
      <c r="P13" s="21"/>
      <c r="Q13" s="21">
        <f>SUBTOTAL(9,Q10:Q12)</f>
        <v>53</v>
      </c>
      <c r="R13" s="21">
        <f t="shared" si="8"/>
        <v>2.9638742869925068</v>
      </c>
      <c r="S13" s="21">
        <f>SUBTOTAL(9,S10:S12)</f>
        <v>139.5</v>
      </c>
      <c r="T13" s="21">
        <f t="shared" si="9"/>
        <v>7.8011408119897112</v>
      </c>
      <c r="U13" s="22"/>
      <c r="V13" s="22"/>
      <c r="W13" s="7"/>
      <c r="X13" s="7"/>
      <c r="Y13" s="10"/>
      <c r="Z13" s="23"/>
      <c r="AA13" s="23"/>
      <c r="AB13" s="23">
        <f>SUBTOTAL(9,AB10:AB12)</f>
        <v>1432</v>
      </c>
      <c r="AC13" s="23">
        <f>SUBTOTAL(9,AC10:AC12)</f>
        <v>292</v>
      </c>
      <c r="AD13" s="24">
        <f t="shared" si="10"/>
        <v>20.391061452513966</v>
      </c>
      <c r="AE13" s="23"/>
      <c r="AF13" s="23"/>
      <c r="AG13" s="23"/>
      <c r="AH13" s="23"/>
      <c r="AI13" s="23"/>
      <c r="AJ13" s="23"/>
      <c r="AK13" s="23"/>
      <c r="AL13" s="23"/>
      <c r="AM13" s="23">
        <f>SUBTOTAL(9,AM10:AM12)</f>
        <v>62</v>
      </c>
      <c r="AN13" s="24">
        <f t="shared" si="11"/>
        <v>4.3296089385474863</v>
      </c>
      <c r="AO13" s="23">
        <f>SUBTOTAL(9,AO10:AO12)</f>
        <v>230</v>
      </c>
      <c r="AP13" s="24">
        <f t="shared" si="12"/>
        <v>16.061452513966479</v>
      </c>
      <c r="AQ13" s="24">
        <f t="shared" si="13"/>
        <v>-9.6260463535317484</v>
      </c>
    </row>
    <row r="14" spans="1:43" hidden="1" outlineLevel="2">
      <c r="A14" s="1" t="s">
        <v>60</v>
      </c>
      <c r="B14" s="18" t="s">
        <v>114</v>
      </c>
      <c r="C14" s="19" t="s">
        <v>123</v>
      </c>
      <c r="D14" s="19" t="s">
        <v>65</v>
      </c>
      <c r="E14" s="20">
        <v>844</v>
      </c>
      <c r="F14" s="20">
        <v>781</v>
      </c>
      <c r="G14" s="20">
        <v>32</v>
      </c>
      <c r="H14" s="21">
        <f t="shared" si="7"/>
        <v>4.0973111395646606</v>
      </c>
      <c r="I14" s="21">
        <v>22</v>
      </c>
      <c r="J14" s="21">
        <v>2.8169014084507</v>
      </c>
      <c r="K14" s="21">
        <v>0</v>
      </c>
      <c r="L14" s="21">
        <v>0</v>
      </c>
      <c r="M14" s="21">
        <v>1</v>
      </c>
      <c r="N14" s="21">
        <v>0.12804097311139601</v>
      </c>
      <c r="O14" s="21">
        <v>9</v>
      </c>
      <c r="P14" s="21">
        <v>1.1523687580025599</v>
      </c>
      <c r="Q14" s="21">
        <f>I14+K14+M14+O14</f>
        <v>32</v>
      </c>
      <c r="R14" s="21">
        <f t="shared" si="8"/>
        <v>4.0973111395646606</v>
      </c>
      <c r="S14" s="21">
        <v>0</v>
      </c>
      <c r="T14" s="21">
        <f t="shared" si="9"/>
        <v>0</v>
      </c>
      <c r="U14" s="22">
        <v>135</v>
      </c>
      <c r="V14" s="22">
        <v>29.973357015985801</v>
      </c>
      <c r="W14" s="7" t="s">
        <v>60</v>
      </c>
      <c r="X14" s="7" t="s">
        <v>114</v>
      </c>
      <c r="Y14" s="10" t="s">
        <v>123</v>
      </c>
      <c r="Z14" s="23" t="s">
        <v>65</v>
      </c>
      <c r="AA14" s="23">
        <v>586</v>
      </c>
      <c r="AB14" s="23">
        <v>533</v>
      </c>
      <c r="AC14" s="23">
        <v>10</v>
      </c>
      <c r="AD14" s="24">
        <f t="shared" si="10"/>
        <v>1.876172607879925</v>
      </c>
      <c r="AE14" s="23">
        <v>10</v>
      </c>
      <c r="AF14" s="23">
        <v>1.88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f>AE14+AG14+AI14+AK14</f>
        <v>10</v>
      </c>
      <c r="AN14" s="24">
        <f t="shared" si="11"/>
        <v>1.876172607879925</v>
      </c>
      <c r="AO14" s="23">
        <v>0</v>
      </c>
      <c r="AP14" s="24">
        <f t="shared" si="12"/>
        <v>0</v>
      </c>
      <c r="AQ14" s="24">
        <f t="shared" si="13"/>
        <v>2.2211385316847356</v>
      </c>
    </row>
    <row r="15" spans="1:43" hidden="1" outlineLevel="2">
      <c r="A15" s="1" t="s">
        <v>60</v>
      </c>
      <c r="B15" s="18" t="s">
        <v>114</v>
      </c>
      <c r="C15" s="19" t="s">
        <v>123</v>
      </c>
      <c r="D15" s="19" t="s">
        <v>66</v>
      </c>
      <c r="E15" s="20">
        <v>5224</v>
      </c>
      <c r="F15" s="20">
        <v>4679</v>
      </c>
      <c r="G15" s="20">
        <v>303.10000000000002</v>
      </c>
      <c r="H15" s="21">
        <f t="shared" si="7"/>
        <v>6.477879888865143</v>
      </c>
      <c r="I15" s="21">
        <v>90</v>
      </c>
      <c r="J15" s="21">
        <v>1.9234879247702501</v>
      </c>
      <c r="K15" s="21">
        <v>0</v>
      </c>
      <c r="L15" s="21">
        <v>0</v>
      </c>
      <c r="M15" s="21">
        <v>15.5</v>
      </c>
      <c r="N15" s="21">
        <v>0.33126736482154301</v>
      </c>
      <c r="O15" s="21">
        <v>39.200000000000003</v>
      </c>
      <c r="P15" s="21">
        <v>0.83778585167770903</v>
      </c>
      <c r="Q15" s="21">
        <f>I15+K15+M15+O15</f>
        <v>144.69999999999999</v>
      </c>
      <c r="R15" s="21">
        <f t="shared" si="8"/>
        <v>3.0925411412695016</v>
      </c>
      <c r="S15" s="21">
        <v>158.4</v>
      </c>
      <c r="T15" s="21">
        <f t="shared" si="9"/>
        <v>3.38533874759564</v>
      </c>
      <c r="U15" s="22">
        <v>0</v>
      </c>
      <c r="V15" s="22">
        <v>0</v>
      </c>
      <c r="W15" s="7" t="s">
        <v>60</v>
      </c>
      <c r="X15" s="7" t="s">
        <v>114</v>
      </c>
      <c r="Y15" s="10" t="s">
        <v>123</v>
      </c>
      <c r="Z15" s="23" t="s">
        <v>66</v>
      </c>
      <c r="AA15" s="23">
        <v>4293.2</v>
      </c>
      <c r="AB15" s="23">
        <v>3882</v>
      </c>
      <c r="AC15" s="23">
        <v>274.60000000000002</v>
      </c>
      <c r="AD15" s="24">
        <f t="shared" si="10"/>
        <v>7.0736733642452352</v>
      </c>
      <c r="AE15" s="23">
        <v>93</v>
      </c>
      <c r="AF15" s="23">
        <v>2.4</v>
      </c>
      <c r="AG15" s="23">
        <v>0</v>
      </c>
      <c r="AH15" s="23">
        <v>0</v>
      </c>
      <c r="AI15" s="23">
        <v>8</v>
      </c>
      <c r="AJ15" s="23">
        <v>0.21</v>
      </c>
      <c r="AK15" s="23">
        <v>40</v>
      </c>
      <c r="AL15" s="23">
        <v>1.03</v>
      </c>
      <c r="AM15" s="23">
        <f>AE15+AG15+AI15+AK15</f>
        <v>141</v>
      </c>
      <c r="AN15" s="24">
        <f t="shared" si="11"/>
        <v>3.6321483771251932</v>
      </c>
      <c r="AO15" s="23">
        <v>133.6</v>
      </c>
      <c r="AP15" s="24">
        <f t="shared" si="12"/>
        <v>3.4415249871200411</v>
      </c>
      <c r="AQ15" s="24">
        <f t="shared" si="13"/>
        <v>-0.5957934753800922</v>
      </c>
    </row>
    <row r="16" spans="1:43" hidden="1" outlineLevel="2">
      <c r="A16" s="1" t="s">
        <v>60</v>
      </c>
      <c r="B16" s="18" t="s">
        <v>114</v>
      </c>
      <c r="C16" s="19" t="s">
        <v>123</v>
      </c>
      <c r="D16" s="19" t="s">
        <v>67</v>
      </c>
      <c r="E16" s="20">
        <v>6375.4</v>
      </c>
      <c r="F16" s="20">
        <v>5761.4</v>
      </c>
      <c r="G16" s="20">
        <v>357.2</v>
      </c>
      <c r="H16" s="21">
        <f t="shared" si="7"/>
        <v>6.1998819731315313</v>
      </c>
      <c r="I16" s="21">
        <v>87</v>
      </c>
      <c r="J16" s="21">
        <v>1.5100496407123301</v>
      </c>
      <c r="K16" s="21">
        <v>0</v>
      </c>
      <c r="L16" s="21">
        <v>0</v>
      </c>
      <c r="M16" s="21">
        <v>9</v>
      </c>
      <c r="N16" s="21">
        <v>0.156212031797827</v>
      </c>
      <c r="O16" s="21">
        <v>56.6</v>
      </c>
      <c r="P16" s="21">
        <v>0.98240011108411196</v>
      </c>
      <c r="Q16" s="21">
        <f>I16+K16+M16+O16</f>
        <v>152.6</v>
      </c>
      <c r="R16" s="21">
        <f t="shared" si="8"/>
        <v>2.6486617835942656</v>
      </c>
      <c r="S16" s="21">
        <v>204.6</v>
      </c>
      <c r="T16" s="21">
        <f t="shared" si="9"/>
        <v>3.5512201895372653</v>
      </c>
      <c r="U16" s="22">
        <v>0</v>
      </c>
      <c r="V16" s="22">
        <v>0</v>
      </c>
      <c r="W16" s="7" t="s">
        <v>60</v>
      </c>
      <c r="X16" s="7" t="s">
        <v>114</v>
      </c>
      <c r="Y16" s="10" t="s">
        <v>123</v>
      </c>
      <c r="Z16" s="23" t="s">
        <v>67</v>
      </c>
      <c r="AA16" s="23">
        <v>5548.1</v>
      </c>
      <c r="AB16" s="23">
        <v>4903.8999999999996</v>
      </c>
      <c r="AC16" s="23">
        <v>213.8</v>
      </c>
      <c r="AD16" s="24">
        <f t="shared" si="10"/>
        <v>4.3597952649931688</v>
      </c>
      <c r="AE16" s="23">
        <v>109</v>
      </c>
      <c r="AF16" s="23">
        <v>2.2200000000000002</v>
      </c>
      <c r="AG16" s="23">
        <v>0</v>
      </c>
      <c r="AH16" s="23">
        <v>0</v>
      </c>
      <c r="AI16" s="23">
        <v>3</v>
      </c>
      <c r="AJ16" s="23">
        <v>0.06</v>
      </c>
      <c r="AK16" s="23">
        <v>63.2</v>
      </c>
      <c r="AL16" s="23">
        <v>1.29</v>
      </c>
      <c r="AM16" s="23">
        <f>AE16+AG16+AI16+AK16</f>
        <v>175.2</v>
      </c>
      <c r="AN16" s="24">
        <f t="shared" si="11"/>
        <v>3.5726666530720448</v>
      </c>
      <c r="AO16" s="23">
        <v>38.6</v>
      </c>
      <c r="AP16" s="24">
        <f t="shared" si="12"/>
        <v>0.78712861192112404</v>
      </c>
      <c r="AQ16" s="24">
        <f t="shared" si="13"/>
        <v>1.8400867081383625</v>
      </c>
    </row>
    <row r="17" spans="1:43" hidden="1" outlineLevel="2">
      <c r="A17" s="1" t="s">
        <v>60</v>
      </c>
      <c r="B17" s="18" t="s">
        <v>114</v>
      </c>
      <c r="C17" s="19" t="s">
        <v>123</v>
      </c>
      <c r="D17" s="19" t="s">
        <v>68</v>
      </c>
      <c r="E17" s="20">
        <v>7685.2</v>
      </c>
      <c r="F17" s="20">
        <v>6847.1</v>
      </c>
      <c r="G17" s="20">
        <v>424.2</v>
      </c>
      <c r="H17" s="21">
        <f t="shared" si="7"/>
        <v>6.1953235676417746</v>
      </c>
      <c r="I17" s="21">
        <v>99.8</v>
      </c>
      <c r="J17" s="21">
        <v>1.4575513721137401</v>
      </c>
      <c r="K17" s="21">
        <v>0.5</v>
      </c>
      <c r="L17" s="21">
        <v>7.3023615837361803E-3</v>
      </c>
      <c r="M17" s="21">
        <v>16.5</v>
      </c>
      <c r="N17" s="21">
        <v>0.240977932263294</v>
      </c>
      <c r="O17" s="21">
        <v>80</v>
      </c>
      <c r="P17" s="21">
        <v>1.16837785339779</v>
      </c>
      <c r="Q17" s="21">
        <f>I17+K17+M17+O17</f>
        <v>196.8</v>
      </c>
      <c r="R17" s="21">
        <f t="shared" si="8"/>
        <v>2.8742095193585606</v>
      </c>
      <c r="S17" s="21">
        <v>227.4</v>
      </c>
      <c r="T17" s="21">
        <f t="shared" si="9"/>
        <v>3.3211140482832144</v>
      </c>
      <c r="U17" s="22">
        <v>0</v>
      </c>
      <c r="V17" s="22">
        <v>0</v>
      </c>
      <c r="W17" s="7" t="s">
        <v>60</v>
      </c>
      <c r="X17" s="7" t="s">
        <v>114</v>
      </c>
      <c r="Y17" s="10" t="s">
        <v>123</v>
      </c>
      <c r="Z17" s="23" t="s">
        <v>68</v>
      </c>
      <c r="AA17" s="23">
        <v>7362.95</v>
      </c>
      <c r="AB17" s="23">
        <v>6559.06</v>
      </c>
      <c r="AC17" s="23">
        <v>358.55</v>
      </c>
      <c r="AD17" s="24">
        <f t="shared" si="10"/>
        <v>5.4664845267462105</v>
      </c>
      <c r="AE17" s="23">
        <v>111</v>
      </c>
      <c r="AF17" s="23">
        <v>1.69</v>
      </c>
      <c r="AG17" s="23">
        <v>0</v>
      </c>
      <c r="AH17" s="23">
        <v>0</v>
      </c>
      <c r="AI17" s="23">
        <v>9</v>
      </c>
      <c r="AJ17" s="23">
        <v>0.14000000000000001</v>
      </c>
      <c r="AK17" s="23">
        <v>69.2</v>
      </c>
      <c r="AL17" s="23">
        <v>1.06</v>
      </c>
      <c r="AM17" s="23">
        <f>AE17+AG17+AI17+AK17</f>
        <v>189.2</v>
      </c>
      <c r="AN17" s="24">
        <f t="shared" si="11"/>
        <v>2.8845596777587033</v>
      </c>
      <c r="AO17" s="23">
        <v>169.35</v>
      </c>
      <c r="AP17" s="24">
        <f t="shared" si="12"/>
        <v>2.5819248489875073</v>
      </c>
      <c r="AQ17" s="24">
        <f t="shared" si="13"/>
        <v>0.72883904089556406</v>
      </c>
    </row>
    <row r="18" spans="1:43" hidden="1" outlineLevel="2">
      <c r="A18" s="1" t="s">
        <v>60</v>
      </c>
      <c r="B18" s="18" t="s">
        <v>114</v>
      </c>
      <c r="C18" s="19" t="s">
        <v>123</v>
      </c>
      <c r="D18" s="19" t="s">
        <v>69</v>
      </c>
      <c r="E18" s="20">
        <v>3069</v>
      </c>
      <c r="F18" s="20">
        <v>2677.2</v>
      </c>
      <c r="G18" s="20">
        <v>279</v>
      </c>
      <c r="H18" s="21">
        <f t="shared" si="7"/>
        <v>10.421335723890632</v>
      </c>
      <c r="I18" s="21">
        <v>41</v>
      </c>
      <c r="J18" s="21">
        <v>1.5314507694606301</v>
      </c>
      <c r="K18" s="21">
        <v>0</v>
      </c>
      <c r="L18" s="21">
        <v>0</v>
      </c>
      <c r="M18" s="21">
        <v>4</v>
      </c>
      <c r="N18" s="21">
        <v>0.14940983116689099</v>
      </c>
      <c r="O18" s="21">
        <v>23.4</v>
      </c>
      <c r="P18" s="21">
        <v>0.87404751232631095</v>
      </c>
      <c r="Q18" s="21">
        <f>I18+K18+M18+O18</f>
        <v>68.400000000000006</v>
      </c>
      <c r="R18" s="21">
        <f t="shared" si="8"/>
        <v>2.5549081129538327</v>
      </c>
      <c r="S18" s="21">
        <v>210.6</v>
      </c>
      <c r="T18" s="21">
        <f t="shared" si="9"/>
        <v>7.8664276109368005</v>
      </c>
      <c r="U18" s="22">
        <v>87.7</v>
      </c>
      <c r="V18" s="22">
        <v>1.87433212224834</v>
      </c>
      <c r="W18" s="7" t="s">
        <v>60</v>
      </c>
      <c r="X18" s="7" t="s">
        <v>114</v>
      </c>
      <c r="Y18" s="10" t="s">
        <v>123</v>
      </c>
      <c r="Z18" s="23" t="s">
        <v>69</v>
      </c>
      <c r="AA18" s="23">
        <v>3358</v>
      </c>
      <c r="AB18" s="23">
        <v>2934.6</v>
      </c>
      <c r="AC18" s="23">
        <v>196</v>
      </c>
      <c r="AD18" s="24">
        <f t="shared" si="10"/>
        <v>6.6789340966400879</v>
      </c>
      <c r="AE18" s="23">
        <v>77.599999999999994</v>
      </c>
      <c r="AF18" s="23">
        <v>2.64</v>
      </c>
      <c r="AG18" s="23">
        <v>0</v>
      </c>
      <c r="AH18" s="23">
        <v>0</v>
      </c>
      <c r="AI18" s="23">
        <v>2</v>
      </c>
      <c r="AJ18" s="23">
        <v>7.0000000000000007E-2</v>
      </c>
      <c r="AK18" s="23">
        <v>12</v>
      </c>
      <c r="AL18" s="23">
        <v>0.41</v>
      </c>
      <c r="AM18" s="23">
        <f>AE18+AG18+AI18+AK18</f>
        <v>91.6</v>
      </c>
      <c r="AN18" s="24">
        <f t="shared" si="11"/>
        <v>3.1213794043481227</v>
      </c>
      <c r="AO18" s="23">
        <v>104.4</v>
      </c>
      <c r="AP18" s="24">
        <f t="shared" si="12"/>
        <v>3.5575546922919647</v>
      </c>
      <c r="AQ18" s="24">
        <f t="shared" si="13"/>
        <v>3.742401627250544</v>
      </c>
    </row>
    <row r="19" spans="1:43" outlineLevel="1" collapsed="1">
      <c r="A19" s="1"/>
      <c r="B19" s="25" t="s">
        <v>130</v>
      </c>
      <c r="C19" s="26" t="s">
        <v>123</v>
      </c>
      <c r="D19" s="19"/>
      <c r="E19" s="20"/>
      <c r="F19" s="20">
        <f>SUBTOTAL(9,F14:F18)</f>
        <v>20745.7</v>
      </c>
      <c r="G19" s="20">
        <f>SUBTOTAL(9,G14:G18)</f>
        <v>1395.5</v>
      </c>
      <c r="H19" s="21">
        <f t="shared" si="7"/>
        <v>6.7266951705654661</v>
      </c>
      <c r="I19" s="21"/>
      <c r="J19" s="21"/>
      <c r="K19" s="21"/>
      <c r="L19" s="21"/>
      <c r="M19" s="21"/>
      <c r="N19" s="21"/>
      <c r="O19" s="21"/>
      <c r="P19" s="21"/>
      <c r="Q19" s="21">
        <f>SUBTOTAL(9,Q14:Q18)</f>
        <v>594.49999999999989</v>
      </c>
      <c r="R19" s="21">
        <f t="shared" si="8"/>
        <v>2.8656540873530409</v>
      </c>
      <c r="S19" s="21">
        <f>SUBTOTAL(9,S14:S18)</f>
        <v>801</v>
      </c>
      <c r="T19" s="21">
        <f t="shared" si="9"/>
        <v>3.8610410832124247</v>
      </c>
      <c r="U19" s="22"/>
      <c r="V19" s="22"/>
      <c r="W19" s="7"/>
      <c r="X19" s="7"/>
      <c r="Y19" s="10"/>
      <c r="Z19" s="23"/>
      <c r="AA19" s="23"/>
      <c r="AB19" s="23">
        <f>SUBTOTAL(9,AB14:AB18)</f>
        <v>18812.559999999998</v>
      </c>
      <c r="AC19" s="23">
        <f>SUBTOTAL(9,AC14:AC18)</f>
        <v>1052.95</v>
      </c>
      <c r="AD19" s="24">
        <f t="shared" si="10"/>
        <v>5.5970585608763512</v>
      </c>
      <c r="AE19" s="23"/>
      <c r="AF19" s="23"/>
      <c r="AG19" s="23"/>
      <c r="AH19" s="23"/>
      <c r="AI19" s="23"/>
      <c r="AJ19" s="23"/>
      <c r="AK19" s="23"/>
      <c r="AL19" s="23"/>
      <c r="AM19" s="23">
        <f>SUBTOTAL(9,AM14:AM18)</f>
        <v>607</v>
      </c>
      <c r="AN19" s="24">
        <f t="shared" si="11"/>
        <v>3.2265677823751795</v>
      </c>
      <c r="AO19" s="23">
        <f>SUBTOTAL(9,AO14:AO18)</f>
        <v>445.94999999999993</v>
      </c>
      <c r="AP19" s="24">
        <f t="shared" si="12"/>
        <v>2.3704907785011713</v>
      </c>
      <c r="AQ19" s="24">
        <f t="shared" si="13"/>
        <v>1.1296366096891148</v>
      </c>
    </row>
    <row r="20" spans="1:43" hidden="1" outlineLevel="2">
      <c r="A20" s="1" t="s">
        <v>21</v>
      </c>
      <c r="B20" s="18" t="s">
        <v>75</v>
      </c>
      <c r="C20" s="19" t="s">
        <v>121</v>
      </c>
      <c r="D20" s="19" t="s">
        <v>65</v>
      </c>
      <c r="E20" s="20">
        <v>8166</v>
      </c>
      <c r="F20" s="20">
        <v>7511</v>
      </c>
      <c r="G20" s="20">
        <v>250.5</v>
      </c>
      <c r="H20" s="21">
        <f t="shared" si="7"/>
        <v>3.3351085075223006</v>
      </c>
      <c r="I20" s="21">
        <v>68</v>
      </c>
      <c r="J20" s="21">
        <v>0.90533883637331902</v>
      </c>
      <c r="K20" s="21">
        <v>0</v>
      </c>
      <c r="L20" s="21">
        <v>0</v>
      </c>
      <c r="M20" s="21">
        <v>8</v>
      </c>
      <c r="N20" s="21">
        <v>0.10651045133803801</v>
      </c>
      <c r="O20" s="21">
        <v>51</v>
      </c>
      <c r="P20" s="21">
        <v>0.67900412727998904</v>
      </c>
      <c r="Q20" s="21">
        <f>I20+K20+M20+O20</f>
        <v>127</v>
      </c>
      <c r="R20" s="21">
        <f t="shared" si="8"/>
        <v>1.6908534149913461</v>
      </c>
      <c r="S20" s="21">
        <v>123.5</v>
      </c>
      <c r="T20" s="21">
        <f t="shared" si="9"/>
        <v>1.6442550925309547</v>
      </c>
      <c r="U20" s="22">
        <v>120.8</v>
      </c>
      <c r="V20" s="22">
        <v>1.76425055863066</v>
      </c>
      <c r="W20" s="7">
        <v>17</v>
      </c>
      <c r="X20" s="7" t="s">
        <v>75</v>
      </c>
      <c r="Y20" s="10" t="s">
        <v>121</v>
      </c>
      <c r="Z20" s="23" t="s">
        <v>65</v>
      </c>
      <c r="AA20" s="23">
        <v>7015.6</v>
      </c>
      <c r="AB20" s="23">
        <v>6411.14</v>
      </c>
      <c r="AC20" s="23">
        <v>223</v>
      </c>
      <c r="AD20" s="24">
        <f t="shared" si="10"/>
        <v>3.4783205482956228</v>
      </c>
      <c r="AE20" s="23">
        <v>77</v>
      </c>
      <c r="AF20" s="23">
        <v>1.2</v>
      </c>
      <c r="AG20" s="23">
        <v>0</v>
      </c>
      <c r="AH20" s="23">
        <v>0</v>
      </c>
      <c r="AI20" s="23">
        <v>8</v>
      </c>
      <c r="AJ20" s="23">
        <v>0.12</v>
      </c>
      <c r="AK20" s="23">
        <v>54</v>
      </c>
      <c r="AL20" s="23">
        <v>0.84</v>
      </c>
      <c r="AM20" s="23">
        <f>AE20+AG20+AI20+AK20</f>
        <v>139</v>
      </c>
      <c r="AN20" s="24">
        <f t="shared" si="11"/>
        <v>2.1681011489376303</v>
      </c>
      <c r="AO20" s="23">
        <v>84</v>
      </c>
      <c r="AP20" s="24">
        <f t="shared" si="12"/>
        <v>1.3102193993579925</v>
      </c>
      <c r="AQ20" s="24">
        <f t="shared" si="13"/>
        <v>-0.14321204077332217</v>
      </c>
    </row>
    <row r="21" spans="1:43" hidden="1" outlineLevel="2">
      <c r="A21" s="1" t="s">
        <v>21</v>
      </c>
      <c r="B21" s="18" t="s">
        <v>75</v>
      </c>
      <c r="C21" s="19" t="s">
        <v>121</v>
      </c>
      <c r="D21" s="19" t="s">
        <v>66</v>
      </c>
      <c r="E21" s="20">
        <v>34690.9</v>
      </c>
      <c r="F21" s="20">
        <v>31190.880000000001</v>
      </c>
      <c r="G21" s="20">
        <v>909</v>
      </c>
      <c r="H21" s="21">
        <f t="shared" si="7"/>
        <v>2.9143134146904477</v>
      </c>
      <c r="I21" s="21">
        <v>345.4</v>
      </c>
      <c r="J21" s="21">
        <v>1.1073749762751199</v>
      </c>
      <c r="K21" s="21">
        <v>3</v>
      </c>
      <c r="L21" s="21">
        <v>9.6181960880872795E-3</v>
      </c>
      <c r="M21" s="21">
        <v>27.9</v>
      </c>
      <c r="N21" s="21">
        <v>8.9449223619211704E-2</v>
      </c>
      <c r="O21" s="21">
        <v>149</v>
      </c>
      <c r="P21" s="21">
        <v>0.47770373904166902</v>
      </c>
      <c r="Q21" s="21">
        <f>I21+K21+M21+O21</f>
        <v>525.29999999999995</v>
      </c>
      <c r="R21" s="21">
        <f t="shared" si="8"/>
        <v>1.6841461350240836</v>
      </c>
      <c r="S21" s="21">
        <v>383.7</v>
      </c>
      <c r="T21" s="21">
        <f t="shared" si="9"/>
        <v>1.2301672796663641</v>
      </c>
      <c r="U21" s="22">
        <v>119</v>
      </c>
      <c r="V21" s="22">
        <v>4.4449424772150001</v>
      </c>
      <c r="W21" s="7">
        <v>17</v>
      </c>
      <c r="X21" s="7" t="s">
        <v>75</v>
      </c>
      <c r="Y21" s="10" t="s">
        <v>121</v>
      </c>
      <c r="Z21" s="23" t="s">
        <v>66</v>
      </c>
      <c r="AA21" s="23">
        <v>34538.400000000001</v>
      </c>
      <c r="AB21" s="23">
        <v>31144.6</v>
      </c>
      <c r="AC21" s="23">
        <v>1213.6500000000001</v>
      </c>
      <c r="AD21" s="24">
        <f t="shared" si="10"/>
        <v>3.8968232053068594</v>
      </c>
      <c r="AE21" s="23">
        <v>371.8</v>
      </c>
      <c r="AF21" s="23">
        <v>1.19</v>
      </c>
      <c r="AG21" s="23">
        <v>3</v>
      </c>
      <c r="AH21" s="23">
        <v>0.01</v>
      </c>
      <c r="AI21" s="23">
        <v>19.2</v>
      </c>
      <c r="AJ21" s="23">
        <v>0.06</v>
      </c>
      <c r="AK21" s="23">
        <v>192</v>
      </c>
      <c r="AL21" s="23">
        <v>0.62</v>
      </c>
      <c r="AM21" s="23">
        <f>AE21+AG21+AI21+AK21</f>
        <v>586</v>
      </c>
      <c r="AN21" s="24">
        <f t="shared" si="11"/>
        <v>1.8815460786139493</v>
      </c>
      <c r="AO21" s="23">
        <v>627.65</v>
      </c>
      <c r="AP21" s="24">
        <f t="shared" si="12"/>
        <v>2.0152771266929101</v>
      </c>
      <c r="AQ21" s="24">
        <f t="shared" si="13"/>
        <v>-0.98250979061641175</v>
      </c>
    </row>
    <row r="22" spans="1:43" hidden="1" outlineLevel="2">
      <c r="A22" s="1" t="s">
        <v>21</v>
      </c>
      <c r="B22" s="18" t="s">
        <v>75</v>
      </c>
      <c r="C22" s="19" t="s">
        <v>121</v>
      </c>
      <c r="D22" s="19" t="s">
        <v>67</v>
      </c>
      <c r="E22" s="20">
        <v>23819</v>
      </c>
      <c r="F22" s="20">
        <v>21407.4</v>
      </c>
      <c r="G22" s="20">
        <v>1382.8</v>
      </c>
      <c r="H22" s="21">
        <f t="shared" si="7"/>
        <v>6.4594486018853292</v>
      </c>
      <c r="I22" s="21">
        <v>198</v>
      </c>
      <c r="J22" s="21">
        <v>0.92491381484907098</v>
      </c>
      <c r="K22" s="21">
        <v>1</v>
      </c>
      <c r="L22" s="21">
        <v>4.6712818931771297E-3</v>
      </c>
      <c r="M22" s="21">
        <v>52</v>
      </c>
      <c r="N22" s="21">
        <v>0.242906658445211</v>
      </c>
      <c r="O22" s="21">
        <v>195</v>
      </c>
      <c r="P22" s="21">
        <v>0.91089996916953997</v>
      </c>
      <c r="Q22" s="21">
        <f>I22+K22+M22+O22</f>
        <v>446</v>
      </c>
      <c r="R22" s="21">
        <f t="shared" si="8"/>
        <v>2.0833917243569977</v>
      </c>
      <c r="S22" s="21">
        <v>936.8</v>
      </c>
      <c r="T22" s="21">
        <f t="shared" si="9"/>
        <v>4.3760568775283311</v>
      </c>
      <c r="U22" s="22">
        <v>0</v>
      </c>
      <c r="V22" s="22">
        <v>0</v>
      </c>
      <c r="W22" s="7">
        <v>17</v>
      </c>
      <c r="X22" s="7" t="s">
        <v>75</v>
      </c>
      <c r="Y22" s="10" t="s">
        <v>121</v>
      </c>
      <c r="Z22" s="23" t="s">
        <v>67</v>
      </c>
      <c r="AA22" s="23">
        <v>23473.200000000001</v>
      </c>
      <c r="AB22" s="23">
        <v>21068.6</v>
      </c>
      <c r="AC22" s="23">
        <v>1091.0999999999999</v>
      </c>
      <c r="AD22" s="24">
        <f t="shared" si="10"/>
        <v>5.1787968825645745</v>
      </c>
      <c r="AE22" s="23">
        <v>262.39999999999998</v>
      </c>
      <c r="AF22" s="23">
        <v>1.25</v>
      </c>
      <c r="AG22" s="23">
        <v>0</v>
      </c>
      <c r="AH22" s="23">
        <v>0</v>
      </c>
      <c r="AI22" s="23">
        <v>29</v>
      </c>
      <c r="AJ22" s="23">
        <v>0.14000000000000001</v>
      </c>
      <c r="AK22" s="23">
        <v>265</v>
      </c>
      <c r="AL22" s="23">
        <v>1.26</v>
      </c>
      <c r="AM22" s="23">
        <f>AE22+AG22+AI22+AK22</f>
        <v>556.4</v>
      </c>
      <c r="AN22" s="24">
        <f t="shared" si="11"/>
        <v>2.6408968797167351</v>
      </c>
      <c r="AO22" s="23">
        <v>534.70000000000005</v>
      </c>
      <c r="AP22" s="24">
        <f t="shared" si="12"/>
        <v>2.5379000028478402</v>
      </c>
      <c r="AQ22" s="24">
        <f t="shared" si="13"/>
        <v>1.2806517193207547</v>
      </c>
    </row>
    <row r="23" spans="1:43" hidden="1" outlineLevel="2">
      <c r="A23" s="1" t="s">
        <v>21</v>
      </c>
      <c r="B23" s="18" t="s">
        <v>75</v>
      </c>
      <c r="C23" s="19" t="s">
        <v>121</v>
      </c>
      <c r="D23" s="19" t="s">
        <v>68</v>
      </c>
      <c r="E23" s="20">
        <v>18026.186300000001</v>
      </c>
      <c r="F23" s="20">
        <v>16099.01</v>
      </c>
      <c r="G23" s="20">
        <v>845</v>
      </c>
      <c r="H23" s="21">
        <f t="shared" si="7"/>
        <v>5.2487699554196192</v>
      </c>
      <c r="I23" s="21">
        <v>155</v>
      </c>
      <c r="J23" s="21">
        <v>0.96279159572134898</v>
      </c>
      <c r="K23" s="21">
        <v>0</v>
      </c>
      <c r="L23" s="21">
        <v>0</v>
      </c>
      <c r="M23" s="21">
        <v>9.8000000000000007</v>
      </c>
      <c r="N23" s="21">
        <v>6.0873275084317599E-2</v>
      </c>
      <c r="O23" s="21">
        <v>143.69999999999999</v>
      </c>
      <c r="P23" s="21">
        <v>0.89260098261392196</v>
      </c>
      <c r="Q23" s="21">
        <f>I23+K23+M23+O23</f>
        <v>308.5</v>
      </c>
      <c r="R23" s="21">
        <f t="shared" si="8"/>
        <v>1.9162669008839675</v>
      </c>
      <c r="S23" s="21">
        <v>536.5</v>
      </c>
      <c r="T23" s="21">
        <f t="shared" si="9"/>
        <v>3.3325030545356515</v>
      </c>
      <c r="U23" s="22">
        <v>20.5</v>
      </c>
      <c r="V23" s="22">
        <v>0.27293303155372101</v>
      </c>
      <c r="W23" s="7">
        <v>17</v>
      </c>
      <c r="X23" s="7" t="s">
        <v>75</v>
      </c>
      <c r="Y23" s="10" t="s">
        <v>121</v>
      </c>
      <c r="Z23" s="23" t="s">
        <v>68</v>
      </c>
      <c r="AA23" s="23">
        <v>18869.2</v>
      </c>
      <c r="AB23" s="23">
        <v>17046.88</v>
      </c>
      <c r="AC23" s="23">
        <v>1278.3900000000001</v>
      </c>
      <c r="AD23" s="24">
        <f t="shared" si="10"/>
        <v>7.4992608618116634</v>
      </c>
      <c r="AE23" s="23">
        <v>153.4</v>
      </c>
      <c r="AF23" s="23">
        <v>0.9</v>
      </c>
      <c r="AG23" s="23">
        <v>0</v>
      </c>
      <c r="AH23" s="23">
        <v>0</v>
      </c>
      <c r="AI23" s="23">
        <v>41.89</v>
      </c>
      <c r="AJ23" s="23">
        <v>0.25</v>
      </c>
      <c r="AK23" s="23">
        <v>194</v>
      </c>
      <c r="AL23" s="23">
        <v>1.1399999999999999</v>
      </c>
      <c r="AM23" s="23">
        <f>AE23+AG23+AI23+AK23</f>
        <v>389.29</v>
      </c>
      <c r="AN23" s="24">
        <f t="shared" si="11"/>
        <v>2.2836436931567534</v>
      </c>
      <c r="AO23" s="23">
        <v>889.1</v>
      </c>
      <c r="AP23" s="24">
        <f t="shared" si="12"/>
        <v>5.2156171686549087</v>
      </c>
      <c r="AQ23" s="24">
        <f t="shared" si="13"/>
        <v>-2.2504909063920442</v>
      </c>
    </row>
    <row r="24" spans="1:43" hidden="1" outlineLevel="2">
      <c r="A24" s="1" t="s">
        <v>21</v>
      </c>
      <c r="B24" s="18" t="s">
        <v>75</v>
      </c>
      <c r="C24" s="19" t="s">
        <v>121</v>
      </c>
      <c r="D24" s="19" t="s">
        <v>69</v>
      </c>
      <c r="E24" s="20">
        <v>2216</v>
      </c>
      <c r="F24" s="20">
        <v>2004</v>
      </c>
      <c r="G24" s="20">
        <v>289</v>
      </c>
      <c r="H24" s="21">
        <f t="shared" si="7"/>
        <v>14.421157684630739</v>
      </c>
      <c r="I24" s="21">
        <v>23</v>
      </c>
      <c r="J24" s="21">
        <v>1.1477045908183601</v>
      </c>
      <c r="K24" s="21">
        <v>0</v>
      </c>
      <c r="L24" s="21">
        <v>0</v>
      </c>
      <c r="M24" s="21">
        <v>4</v>
      </c>
      <c r="N24" s="21">
        <v>0.199600798403194</v>
      </c>
      <c r="O24" s="21">
        <v>26</v>
      </c>
      <c r="P24" s="21">
        <v>1.2974051896207599</v>
      </c>
      <c r="Q24" s="21">
        <f>I24+K24+M24+O24</f>
        <v>53</v>
      </c>
      <c r="R24" s="21">
        <f t="shared" si="8"/>
        <v>2.6447105788423153</v>
      </c>
      <c r="S24" s="21">
        <v>236</v>
      </c>
      <c r="T24" s="21">
        <f t="shared" si="9"/>
        <v>11.776447105788423</v>
      </c>
      <c r="U24" s="22">
        <v>121.25</v>
      </c>
      <c r="V24" s="22">
        <v>0.388735425226861</v>
      </c>
      <c r="W24" s="7">
        <v>17</v>
      </c>
      <c r="X24" s="7" t="s">
        <v>75</v>
      </c>
      <c r="Y24" s="10" t="s">
        <v>121</v>
      </c>
      <c r="Z24" s="23" t="s">
        <v>69</v>
      </c>
      <c r="AA24" s="23">
        <v>3083</v>
      </c>
      <c r="AB24" s="23">
        <v>2820</v>
      </c>
      <c r="AC24" s="23">
        <v>219.6</v>
      </c>
      <c r="AD24" s="24">
        <f t="shared" si="10"/>
        <v>7.7872340425531918</v>
      </c>
      <c r="AE24" s="23">
        <v>37</v>
      </c>
      <c r="AF24" s="23">
        <v>1.31</v>
      </c>
      <c r="AG24" s="23">
        <v>0</v>
      </c>
      <c r="AH24" s="23">
        <v>0</v>
      </c>
      <c r="AI24" s="23">
        <v>2</v>
      </c>
      <c r="AJ24" s="23">
        <v>7.0000000000000007E-2</v>
      </c>
      <c r="AK24" s="23">
        <v>49</v>
      </c>
      <c r="AL24" s="23">
        <v>1.74</v>
      </c>
      <c r="AM24" s="23">
        <f>AE24+AG24+AI24+AK24</f>
        <v>88</v>
      </c>
      <c r="AN24" s="24">
        <f t="shared" si="11"/>
        <v>3.1205673758865249</v>
      </c>
      <c r="AO24" s="23">
        <v>131.6</v>
      </c>
      <c r="AP24" s="24">
        <f t="shared" si="12"/>
        <v>4.666666666666667</v>
      </c>
      <c r="AQ24" s="24">
        <f t="shared" si="13"/>
        <v>6.6339236420775469</v>
      </c>
    </row>
    <row r="25" spans="1:43" hidden="1" outlineLevel="2">
      <c r="A25" s="1" t="s">
        <v>21</v>
      </c>
      <c r="B25" s="18" t="s">
        <v>75</v>
      </c>
      <c r="C25" s="19" t="s">
        <v>121</v>
      </c>
      <c r="D25" s="19" t="s">
        <v>70</v>
      </c>
      <c r="E25" s="20">
        <v>189</v>
      </c>
      <c r="F25" s="20">
        <v>173</v>
      </c>
      <c r="G25" s="20">
        <v>38</v>
      </c>
      <c r="H25" s="21">
        <f t="shared" si="7"/>
        <v>21.965317919075144</v>
      </c>
      <c r="I25" s="21">
        <v>6</v>
      </c>
      <c r="J25" s="21">
        <v>3.4682080924855501</v>
      </c>
      <c r="K25" s="21">
        <v>0</v>
      </c>
      <c r="L25" s="21">
        <v>0</v>
      </c>
      <c r="M25" s="21">
        <v>0</v>
      </c>
      <c r="N25" s="21">
        <v>0</v>
      </c>
      <c r="O25" s="21">
        <v>5</v>
      </c>
      <c r="P25" s="21">
        <v>2.8901734104046199</v>
      </c>
      <c r="Q25" s="21">
        <f>I25+K25+M25+O25</f>
        <v>11</v>
      </c>
      <c r="R25" s="21">
        <f t="shared" si="8"/>
        <v>6.3583815028901736</v>
      </c>
      <c r="S25" s="21">
        <v>27</v>
      </c>
      <c r="T25" s="21">
        <f t="shared" si="9"/>
        <v>15.606936416184972</v>
      </c>
      <c r="U25" s="22">
        <v>452.1</v>
      </c>
      <c r="V25" s="22">
        <v>2.11188654390538</v>
      </c>
      <c r="W25" s="7">
        <v>17</v>
      </c>
      <c r="X25" s="7" t="s">
        <v>75</v>
      </c>
      <c r="Y25" s="10" t="s">
        <v>121</v>
      </c>
      <c r="Z25" s="23" t="s">
        <v>70</v>
      </c>
      <c r="AA25" s="23">
        <v>188</v>
      </c>
      <c r="AB25" s="23">
        <v>170</v>
      </c>
      <c r="AC25" s="23">
        <v>1</v>
      </c>
      <c r="AD25" s="24">
        <f t="shared" si="10"/>
        <v>0.58823529411764708</v>
      </c>
      <c r="AE25" s="23">
        <v>1</v>
      </c>
      <c r="AF25" s="23">
        <v>0.59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f>AE25+AG25+AI25+AK25</f>
        <v>1</v>
      </c>
      <c r="AN25" s="24">
        <f t="shared" si="11"/>
        <v>0.58823529411764708</v>
      </c>
      <c r="AO25" s="23">
        <v>0</v>
      </c>
      <c r="AP25" s="24">
        <f t="shared" si="12"/>
        <v>0</v>
      </c>
      <c r="AQ25" s="24">
        <f t="shared" si="13"/>
        <v>21.377082624957495</v>
      </c>
    </row>
    <row r="26" spans="1:43" outlineLevel="1" collapsed="1">
      <c r="A26" s="1"/>
      <c r="B26" s="25" t="s">
        <v>131</v>
      </c>
      <c r="C26" s="26" t="s">
        <v>121</v>
      </c>
      <c r="D26" s="19"/>
      <c r="E26" s="20"/>
      <c r="F26" s="20">
        <f>SUBTOTAL(9,F20:F25)</f>
        <v>78385.290000000008</v>
      </c>
      <c r="G26" s="20">
        <f>SUBTOTAL(9,G20:G25)</f>
        <v>3714.3</v>
      </c>
      <c r="H26" s="21">
        <f t="shared" si="7"/>
        <v>4.7385166272906556</v>
      </c>
      <c r="I26" s="21"/>
      <c r="J26" s="21"/>
      <c r="K26" s="21"/>
      <c r="L26" s="21"/>
      <c r="M26" s="21"/>
      <c r="N26" s="21"/>
      <c r="O26" s="21"/>
      <c r="P26" s="21"/>
      <c r="Q26" s="21">
        <f>SUBTOTAL(9,Q20:Q25)</f>
        <v>1470.8</v>
      </c>
      <c r="R26" s="21">
        <f t="shared" si="8"/>
        <v>1.8763724673341131</v>
      </c>
      <c r="S26" s="21">
        <f>SUBTOTAL(9,S20:S25)</f>
        <v>2243.5</v>
      </c>
      <c r="T26" s="21">
        <f t="shared" si="9"/>
        <v>2.8621441599565425</v>
      </c>
      <c r="U26" s="22"/>
      <c r="V26" s="22"/>
      <c r="W26" s="7"/>
      <c r="X26" s="7"/>
      <c r="Y26" s="10"/>
      <c r="Z26" s="23"/>
      <c r="AA26" s="23"/>
      <c r="AB26" s="23">
        <f>SUBTOTAL(9,AB20:AB25)</f>
        <v>78661.22</v>
      </c>
      <c r="AC26" s="23">
        <f>SUBTOTAL(9,AC20:AC25)</f>
        <v>4026.7400000000002</v>
      </c>
      <c r="AD26" s="24">
        <f t="shared" si="10"/>
        <v>5.1190917201640147</v>
      </c>
      <c r="AE26" s="23"/>
      <c r="AF26" s="23"/>
      <c r="AG26" s="23"/>
      <c r="AH26" s="23"/>
      <c r="AI26" s="23"/>
      <c r="AJ26" s="23"/>
      <c r="AK26" s="23"/>
      <c r="AL26" s="23"/>
      <c r="AM26" s="23">
        <f>SUBTOTAL(9,AM20:AM25)</f>
        <v>1759.69</v>
      </c>
      <c r="AN26" s="24">
        <f t="shared" si="11"/>
        <v>2.2370489549996808</v>
      </c>
      <c r="AO26" s="23">
        <f>SUBTOTAL(9,AO20:AO25)</f>
        <v>2267.0499999999997</v>
      </c>
      <c r="AP26" s="24">
        <f t="shared" si="12"/>
        <v>2.8820427651643334</v>
      </c>
      <c r="AQ26" s="24">
        <f t="shared" si="13"/>
        <v>-0.38057509287335911</v>
      </c>
    </row>
    <row r="27" spans="1:43" hidden="1" outlineLevel="2">
      <c r="A27" s="1" t="s">
        <v>22</v>
      </c>
      <c r="B27" s="18" t="s">
        <v>76</v>
      </c>
      <c r="C27" s="26" t="s">
        <v>121</v>
      </c>
      <c r="D27" s="19" t="s">
        <v>66</v>
      </c>
      <c r="E27" s="20">
        <v>1104.2</v>
      </c>
      <c r="F27" s="20">
        <v>999.97</v>
      </c>
      <c r="G27" s="20">
        <v>26.6</v>
      </c>
      <c r="H27" s="21">
        <f t="shared" si="7"/>
        <v>2.6600798023940717</v>
      </c>
      <c r="I27" s="21">
        <v>16.600000000000001</v>
      </c>
      <c r="J27" s="21">
        <v>1.6600553379446901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f>I27+K27+M27+O27</f>
        <v>16.600000000000001</v>
      </c>
      <c r="R27" s="21">
        <f t="shared" si="8"/>
        <v>1.660049801494045</v>
      </c>
      <c r="S27" s="21">
        <v>10</v>
      </c>
      <c r="T27" s="21">
        <f t="shared" si="9"/>
        <v>1.0000300009000269</v>
      </c>
      <c r="U27" s="22">
        <v>314.39999999999998</v>
      </c>
      <c r="V27" s="22">
        <v>1.95291404964382</v>
      </c>
      <c r="W27" s="7">
        <v>18</v>
      </c>
      <c r="X27" s="7" t="s">
        <v>76</v>
      </c>
      <c r="Y27" s="10" t="s">
        <v>121</v>
      </c>
      <c r="Z27" s="23" t="s">
        <v>66</v>
      </c>
      <c r="AA27" s="23">
        <v>897.4</v>
      </c>
      <c r="AB27" s="23">
        <v>805.4</v>
      </c>
      <c r="AC27" s="23">
        <v>12</v>
      </c>
      <c r="AD27" s="24">
        <f t="shared" si="10"/>
        <v>1.4899428855227217</v>
      </c>
      <c r="AE27" s="23">
        <v>12</v>
      </c>
      <c r="AF27" s="23">
        <v>1.49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f>AE27+AG27+AI27+AK27</f>
        <v>12</v>
      </c>
      <c r="AN27" s="24">
        <f t="shared" si="11"/>
        <v>1.4899428855227217</v>
      </c>
      <c r="AO27" s="23">
        <v>0</v>
      </c>
      <c r="AP27" s="24">
        <f t="shared" si="12"/>
        <v>0</v>
      </c>
      <c r="AQ27" s="24">
        <f t="shared" si="13"/>
        <v>1.17013691687135</v>
      </c>
    </row>
    <row r="28" spans="1:43" hidden="1" outlineLevel="2">
      <c r="A28" s="1" t="s">
        <v>22</v>
      </c>
      <c r="B28" s="18" t="s">
        <v>76</v>
      </c>
      <c r="C28" s="26" t="s">
        <v>121</v>
      </c>
      <c r="D28" s="19" t="s">
        <v>67</v>
      </c>
      <c r="E28" s="20">
        <v>1152</v>
      </c>
      <c r="F28" s="20">
        <v>1029</v>
      </c>
      <c r="G28" s="20">
        <v>31</v>
      </c>
      <c r="H28" s="21">
        <f t="shared" si="7"/>
        <v>3.0126336248785228</v>
      </c>
      <c r="I28" s="21">
        <v>14</v>
      </c>
      <c r="J28" s="21">
        <v>1.3605442176870699</v>
      </c>
      <c r="K28" s="21">
        <v>0</v>
      </c>
      <c r="L28" s="21">
        <v>0</v>
      </c>
      <c r="M28" s="21">
        <v>0</v>
      </c>
      <c r="N28" s="21">
        <v>0</v>
      </c>
      <c r="O28" s="21">
        <v>11</v>
      </c>
      <c r="P28" s="21">
        <v>1.0689990281827</v>
      </c>
      <c r="Q28" s="21">
        <f>I28+K28+M28+O28</f>
        <v>25</v>
      </c>
      <c r="R28" s="21">
        <f t="shared" si="8"/>
        <v>2.4295432458697763</v>
      </c>
      <c r="S28" s="21">
        <v>6</v>
      </c>
      <c r="T28" s="21">
        <f t="shared" si="9"/>
        <v>0.58309037900874638</v>
      </c>
      <c r="U28" s="22">
        <v>157</v>
      </c>
      <c r="V28" s="22">
        <v>7.8343313373253496</v>
      </c>
      <c r="W28" s="7">
        <v>18</v>
      </c>
      <c r="X28" s="7" t="s">
        <v>76</v>
      </c>
      <c r="Y28" s="10" t="s">
        <v>121</v>
      </c>
      <c r="Z28" s="23" t="s">
        <v>67</v>
      </c>
      <c r="AA28" s="23">
        <v>1374.5</v>
      </c>
      <c r="AB28" s="23">
        <v>1234.5</v>
      </c>
      <c r="AC28" s="23">
        <v>53.6</v>
      </c>
      <c r="AD28" s="24">
        <f t="shared" si="10"/>
        <v>4.3418388011340623</v>
      </c>
      <c r="AE28" s="23">
        <v>13</v>
      </c>
      <c r="AF28" s="23">
        <v>1.05</v>
      </c>
      <c r="AG28" s="23">
        <v>0</v>
      </c>
      <c r="AH28" s="23">
        <v>0</v>
      </c>
      <c r="AI28" s="23">
        <v>4</v>
      </c>
      <c r="AJ28" s="23">
        <v>0.32</v>
      </c>
      <c r="AK28" s="23">
        <v>16</v>
      </c>
      <c r="AL28" s="23">
        <v>1.3</v>
      </c>
      <c r="AM28" s="23">
        <f>AE28+AG28+AI28+AK28</f>
        <v>33</v>
      </c>
      <c r="AN28" s="24">
        <f t="shared" si="11"/>
        <v>2.6731470230862699</v>
      </c>
      <c r="AO28" s="23">
        <v>20.6</v>
      </c>
      <c r="AP28" s="24">
        <f t="shared" si="12"/>
        <v>1.6686917780477926</v>
      </c>
      <c r="AQ28" s="24">
        <f t="shared" si="13"/>
        <v>-1.3292051762555395</v>
      </c>
    </row>
    <row r="29" spans="1:43" hidden="1" outlineLevel="2">
      <c r="A29" s="1" t="s">
        <v>22</v>
      </c>
      <c r="B29" s="18" t="s">
        <v>76</v>
      </c>
      <c r="C29" s="26" t="s">
        <v>121</v>
      </c>
      <c r="D29" s="19" t="s">
        <v>68</v>
      </c>
      <c r="E29" s="20">
        <v>2021.4</v>
      </c>
      <c r="F29" s="20">
        <v>1804.9</v>
      </c>
      <c r="G29" s="20">
        <v>215.5</v>
      </c>
      <c r="H29" s="21">
        <f t="shared" si="7"/>
        <v>11.939719652058285</v>
      </c>
      <c r="I29" s="21">
        <v>26.4</v>
      </c>
      <c r="J29" s="21">
        <v>1.46268491329159</v>
      </c>
      <c r="K29" s="21">
        <v>0</v>
      </c>
      <c r="L29" s="21">
        <v>0</v>
      </c>
      <c r="M29" s="21">
        <v>2.7</v>
      </c>
      <c r="N29" s="21">
        <v>0.14959277522300399</v>
      </c>
      <c r="O29" s="21">
        <v>10</v>
      </c>
      <c r="P29" s="21">
        <v>0.55404731564075604</v>
      </c>
      <c r="Q29" s="21">
        <f>I29+K29+M29+O29</f>
        <v>39.099999999999994</v>
      </c>
      <c r="R29" s="21">
        <f t="shared" si="8"/>
        <v>2.1663250041553543</v>
      </c>
      <c r="S29" s="21">
        <v>176.4</v>
      </c>
      <c r="T29" s="21">
        <f t="shared" si="9"/>
        <v>9.773394647902931</v>
      </c>
      <c r="U29" s="22">
        <v>0</v>
      </c>
      <c r="V29" s="22">
        <v>0</v>
      </c>
      <c r="W29" s="7">
        <v>18</v>
      </c>
      <c r="X29" s="7" t="s">
        <v>76</v>
      </c>
      <c r="Y29" s="10" t="s">
        <v>121</v>
      </c>
      <c r="Z29" s="23" t="s">
        <v>68</v>
      </c>
      <c r="AA29" s="23">
        <v>1986.1</v>
      </c>
      <c r="AB29" s="23">
        <v>1764.7</v>
      </c>
      <c r="AC29" s="23">
        <v>75.400000000000006</v>
      </c>
      <c r="AD29" s="24">
        <f t="shared" si="10"/>
        <v>4.2726809089363638</v>
      </c>
      <c r="AE29" s="23">
        <v>44.8</v>
      </c>
      <c r="AF29" s="23">
        <v>2.54</v>
      </c>
      <c r="AG29" s="23">
        <v>0</v>
      </c>
      <c r="AH29" s="23">
        <v>0</v>
      </c>
      <c r="AI29" s="23">
        <v>0</v>
      </c>
      <c r="AJ29" s="23">
        <v>0</v>
      </c>
      <c r="AK29" s="23">
        <v>19.399999999999999</v>
      </c>
      <c r="AL29" s="23">
        <v>1.1000000000000001</v>
      </c>
      <c r="AM29" s="23">
        <f>AE29+AG29+AI29+AK29</f>
        <v>64.199999999999989</v>
      </c>
      <c r="AN29" s="24">
        <f t="shared" si="11"/>
        <v>3.6380121267070886</v>
      </c>
      <c r="AO29" s="23">
        <v>11.2</v>
      </c>
      <c r="AP29" s="24">
        <f t="shared" si="12"/>
        <v>0.63466878222927403</v>
      </c>
      <c r="AQ29" s="24">
        <f t="shared" si="13"/>
        <v>7.6670387431219211</v>
      </c>
    </row>
    <row r="30" spans="1:43" hidden="1" outlineLevel="2">
      <c r="A30" s="1" t="s">
        <v>22</v>
      </c>
      <c r="B30" s="18" t="s">
        <v>76</v>
      </c>
      <c r="C30" s="26" t="s">
        <v>121</v>
      </c>
      <c r="D30" s="19" t="s">
        <v>69</v>
      </c>
      <c r="E30" s="20">
        <v>567</v>
      </c>
      <c r="F30" s="20">
        <v>493</v>
      </c>
      <c r="G30" s="20">
        <v>43</v>
      </c>
      <c r="H30" s="21">
        <f t="shared" si="7"/>
        <v>8.7221095334685597</v>
      </c>
      <c r="I30" s="21">
        <v>3</v>
      </c>
      <c r="J30" s="21">
        <v>0.60851926977687598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f>I30+K30+M30+O30</f>
        <v>3</v>
      </c>
      <c r="R30" s="21">
        <f t="shared" si="8"/>
        <v>0.60851926977687631</v>
      </c>
      <c r="S30" s="21">
        <v>40</v>
      </c>
      <c r="T30" s="21">
        <f t="shared" si="9"/>
        <v>8.1135902636916839</v>
      </c>
      <c r="U30" s="22">
        <v>0</v>
      </c>
      <c r="V30" s="22">
        <v>0</v>
      </c>
      <c r="W30" s="7">
        <v>18</v>
      </c>
      <c r="X30" s="7" t="s">
        <v>76</v>
      </c>
      <c r="Y30" s="10" t="s">
        <v>121</v>
      </c>
      <c r="Z30" s="23" t="s">
        <v>69</v>
      </c>
      <c r="AA30" s="23">
        <v>564</v>
      </c>
      <c r="AB30" s="23">
        <v>478</v>
      </c>
      <c r="AC30" s="23">
        <v>12</v>
      </c>
      <c r="AD30" s="24">
        <f t="shared" si="10"/>
        <v>2.510460251046025</v>
      </c>
      <c r="AE30" s="23">
        <v>6</v>
      </c>
      <c r="AF30" s="23">
        <v>1.26</v>
      </c>
      <c r="AG30" s="23">
        <v>0</v>
      </c>
      <c r="AH30" s="23">
        <v>0</v>
      </c>
      <c r="AI30" s="23">
        <v>0</v>
      </c>
      <c r="AJ30" s="23">
        <v>0</v>
      </c>
      <c r="AK30" s="23">
        <v>6</v>
      </c>
      <c r="AL30" s="23">
        <v>1.26</v>
      </c>
      <c r="AM30" s="23">
        <f>AE30+AG30+AI30+AK30</f>
        <v>12</v>
      </c>
      <c r="AN30" s="24">
        <f t="shared" si="11"/>
        <v>2.510460251046025</v>
      </c>
      <c r="AO30" s="23">
        <v>0</v>
      </c>
      <c r="AP30" s="24">
        <f t="shared" si="12"/>
        <v>0</v>
      </c>
      <c r="AQ30" s="24">
        <f t="shared" si="13"/>
        <v>6.2116492824225347</v>
      </c>
    </row>
    <row r="31" spans="1:43" outlineLevel="1" collapsed="1">
      <c r="A31" s="1"/>
      <c r="B31" s="25" t="s">
        <v>132</v>
      </c>
      <c r="C31" s="26" t="s">
        <v>121</v>
      </c>
      <c r="D31" s="19"/>
      <c r="E31" s="20"/>
      <c r="F31" s="20">
        <f>SUBTOTAL(9,F27:F30)</f>
        <v>4326.87</v>
      </c>
      <c r="G31" s="20">
        <f>SUBTOTAL(9,G27:G30)</f>
        <v>316.10000000000002</v>
      </c>
      <c r="H31" s="21">
        <f t="shared" si="7"/>
        <v>7.3055118365007514</v>
      </c>
      <c r="I31" s="21"/>
      <c r="J31" s="21"/>
      <c r="K31" s="21"/>
      <c r="L31" s="21"/>
      <c r="M31" s="21"/>
      <c r="N31" s="21"/>
      <c r="O31" s="21"/>
      <c r="P31" s="21"/>
      <c r="Q31" s="21">
        <f>SUBTOTAL(9,Q27:Q30)</f>
        <v>83.699999999999989</v>
      </c>
      <c r="R31" s="21">
        <f t="shared" si="8"/>
        <v>1.9344237289310746</v>
      </c>
      <c r="S31" s="21">
        <f>SUBTOTAL(9,S27:S30)</f>
        <v>232.4</v>
      </c>
      <c r="T31" s="21">
        <f t="shared" si="9"/>
        <v>5.3710881075696753</v>
      </c>
      <c r="U31" s="22"/>
      <c r="V31" s="22"/>
      <c r="W31" s="7"/>
      <c r="X31" s="7"/>
      <c r="Y31" s="10"/>
      <c r="Z31" s="23"/>
      <c r="AA31" s="23"/>
      <c r="AB31" s="23">
        <f>SUBTOTAL(9,AB27:AB30)</f>
        <v>4282.6000000000004</v>
      </c>
      <c r="AC31" s="23">
        <f>SUBTOTAL(9,AC27:AC30)</f>
        <v>153</v>
      </c>
      <c r="AD31" s="24">
        <f t="shared" si="10"/>
        <v>3.5725960864895154</v>
      </c>
      <c r="AE31" s="23"/>
      <c r="AF31" s="23"/>
      <c r="AG31" s="23"/>
      <c r="AH31" s="23"/>
      <c r="AI31" s="23"/>
      <c r="AJ31" s="23"/>
      <c r="AK31" s="23"/>
      <c r="AL31" s="23"/>
      <c r="AM31" s="23">
        <f>SUBTOTAL(9,AM27:AM30)</f>
        <v>121.19999999999999</v>
      </c>
      <c r="AN31" s="24">
        <f t="shared" si="11"/>
        <v>2.830056507728949</v>
      </c>
      <c r="AO31" s="23">
        <f>SUBTOTAL(9,AO27:AO30)</f>
        <v>31.8</v>
      </c>
      <c r="AP31" s="24">
        <f t="shared" si="12"/>
        <v>0.74253957876056598</v>
      </c>
      <c r="AQ31" s="24">
        <f t="shared" si="13"/>
        <v>3.732915750011236</v>
      </c>
    </row>
    <row r="32" spans="1:43" hidden="1" outlineLevel="2">
      <c r="A32" s="1" t="s">
        <v>48</v>
      </c>
      <c r="B32" s="18" t="s">
        <v>102</v>
      </c>
      <c r="C32" s="19" t="s">
        <v>120</v>
      </c>
      <c r="D32" s="19" t="s">
        <v>64</v>
      </c>
      <c r="E32" s="20">
        <v>1361.3951999999999</v>
      </c>
      <c r="F32" s="20">
        <v>1305.01</v>
      </c>
      <c r="G32" s="20">
        <v>33.933332</v>
      </c>
      <c r="H32" s="21">
        <f t="shared" si="7"/>
        <v>2.6002354004950154</v>
      </c>
      <c r="I32" s="21">
        <v>19.533332000000001</v>
      </c>
      <c r="J32" s="21">
        <v>1.49681255532587</v>
      </c>
      <c r="K32" s="21">
        <v>0</v>
      </c>
      <c r="L32" s="21">
        <v>0</v>
      </c>
      <c r="M32" s="21">
        <v>4.4000000000000004</v>
      </c>
      <c r="N32" s="21">
        <v>0.337165991108626</v>
      </c>
      <c r="O32" s="21">
        <v>10</v>
      </c>
      <c r="P32" s="21">
        <v>0.76628634342869595</v>
      </c>
      <c r="Q32" s="21">
        <f>I32+K32+M32+O32</f>
        <v>33.933332</v>
      </c>
      <c r="R32" s="21">
        <f t="shared" si="8"/>
        <v>2.6002354004950154</v>
      </c>
      <c r="S32" s="21">
        <v>0</v>
      </c>
      <c r="T32" s="21">
        <f t="shared" si="9"/>
        <v>0</v>
      </c>
      <c r="U32" s="22">
        <v>0</v>
      </c>
      <c r="V32" s="22">
        <v>0</v>
      </c>
      <c r="W32" s="7">
        <v>65</v>
      </c>
      <c r="X32" s="7" t="s">
        <v>102</v>
      </c>
      <c r="Y32" s="10" t="s">
        <v>120</v>
      </c>
      <c r="Z32" s="23" t="s">
        <v>64</v>
      </c>
      <c r="AA32" s="23">
        <v>250.25</v>
      </c>
      <c r="AB32" s="23">
        <v>250.23</v>
      </c>
      <c r="AC32" s="23">
        <v>1.8</v>
      </c>
      <c r="AD32" s="24">
        <f t="shared" si="10"/>
        <v>0.71933820884786004</v>
      </c>
      <c r="AE32" s="23">
        <v>0</v>
      </c>
      <c r="AF32" s="23">
        <v>0</v>
      </c>
      <c r="AG32" s="23">
        <v>0</v>
      </c>
      <c r="AH32" s="23">
        <v>0</v>
      </c>
      <c r="AI32" s="23">
        <v>1.8</v>
      </c>
      <c r="AJ32" s="23">
        <v>0.72</v>
      </c>
      <c r="AK32" s="23">
        <v>0</v>
      </c>
      <c r="AL32" s="23">
        <v>0</v>
      </c>
      <c r="AM32" s="23">
        <f>AE32+AG32+AI32+AK32</f>
        <v>1.8</v>
      </c>
      <c r="AN32" s="24">
        <f t="shared" si="11"/>
        <v>0.71933820884786004</v>
      </c>
      <c r="AO32" s="23">
        <v>0</v>
      </c>
      <c r="AP32" s="24">
        <f t="shared" si="12"/>
        <v>0</v>
      </c>
      <c r="AQ32" s="24">
        <f t="shared" si="13"/>
        <v>1.8808971916471555</v>
      </c>
    </row>
    <row r="33" spans="1:43" hidden="1" outlineLevel="2">
      <c r="A33" s="1" t="s">
        <v>48</v>
      </c>
      <c r="B33" s="18" t="s">
        <v>102</v>
      </c>
      <c r="C33" s="19" t="s">
        <v>120</v>
      </c>
      <c r="D33" s="19" t="s">
        <v>65</v>
      </c>
      <c r="E33" s="20">
        <v>25256.3796</v>
      </c>
      <c r="F33" s="20">
        <v>23196.94</v>
      </c>
      <c r="G33" s="20">
        <v>1632.0508339999999</v>
      </c>
      <c r="H33" s="21">
        <f t="shared" si="7"/>
        <v>7.0356298460055511</v>
      </c>
      <c r="I33" s="21">
        <v>389.07543399999997</v>
      </c>
      <c r="J33" s="21">
        <v>1.67726400984558</v>
      </c>
      <c r="K33" s="21">
        <v>0</v>
      </c>
      <c r="L33" s="21">
        <v>0</v>
      </c>
      <c r="M33" s="21">
        <v>92.4011</v>
      </c>
      <c r="N33" s="21">
        <v>0.39833159834024001</v>
      </c>
      <c r="O33" s="21">
        <v>291.21069999999997</v>
      </c>
      <c r="P33" s="21">
        <v>1.2553792496494101</v>
      </c>
      <c r="Q33" s="21">
        <f>I33+K33+M33+O33</f>
        <v>772.68723399999999</v>
      </c>
      <c r="R33" s="21">
        <f t="shared" si="8"/>
        <v>3.3309877682142561</v>
      </c>
      <c r="S33" s="21">
        <v>859.36360000000002</v>
      </c>
      <c r="T33" s="21">
        <f t="shared" si="9"/>
        <v>3.704642077791295</v>
      </c>
      <c r="U33" s="22">
        <v>87.4</v>
      </c>
      <c r="V33" s="22">
        <v>4.8423735387002003</v>
      </c>
      <c r="W33" s="7">
        <v>65</v>
      </c>
      <c r="X33" s="7" t="s">
        <v>102</v>
      </c>
      <c r="Y33" s="10" t="s">
        <v>120</v>
      </c>
      <c r="Z33" s="23" t="s">
        <v>65</v>
      </c>
      <c r="AA33" s="23">
        <v>21906.34</v>
      </c>
      <c r="AB33" s="23">
        <v>20084.05</v>
      </c>
      <c r="AC33" s="23">
        <v>1370.64</v>
      </c>
      <c r="AD33" s="24">
        <f t="shared" si="10"/>
        <v>6.8245199548895767</v>
      </c>
      <c r="AE33" s="23">
        <v>370.17</v>
      </c>
      <c r="AF33" s="23">
        <v>1.84</v>
      </c>
      <c r="AG33" s="23">
        <v>3</v>
      </c>
      <c r="AH33" s="23">
        <v>0.01</v>
      </c>
      <c r="AI33" s="23">
        <v>94.61</v>
      </c>
      <c r="AJ33" s="23">
        <v>0.47</v>
      </c>
      <c r="AK33" s="23">
        <v>268.52999999999997</v>
      </c>
      <c r="AL33" s="23">
        <v>1.34</v>
      </c>
      <c r="AM33" s="23">
        <f>AE33+AG33+AI33+AK33</f>
        <v>736.31</v>
      </c>
      <c r="AN33" s="24">
        <f t="shared" si="11"/>
        <v>3.6661430339000352</v>
      </c>
      <c r="AO33" s="23">
        <v>634.34</v>
      </c>
      <c r="AP33" s="24">
        <f t="shared" si="12"/>
        <v>3.1584267117438962</v>
      </c>
      <c r="AQ33" s="24">
        <f t="shared" si="13"/>
        <v>0.21110989111597434</v>
      </c>
    </row>
    <row r="34" spans="1:43" hidden="1" outlineLevel="2">
      <c r="A34" s="1" t="s">
        <v>48</v>
      </c>
      <c r="B34" s="18" t="s">
        <v>102</v>
      </c>
      <c r="C34" s="19" t="s">
        <v>120</v>
      </c>
      <c r="D34" s="19" t="s">
        <v>66</v>
      </c>
      <c r="E34" s="20">
        <v>56905.496400000004</v>
      </c>
      <c r="F34" s="20">
        <v>50056.36</v>
      </c>
      <c r="G34" s="20">
        <v>5628.7585879999997</v>
      </c>
      <c r="H34" s="21">
        <f t="shared" si="7"/>
        <v>11.244841990108748</v>
      </c>
      <c r="I34" s="21">
        <v>728.82871</v>
      </c>
      <c r="J34" s="21">
        <v>1.45601604271909</v>
      </c>
      <c r="K34" s="21">
        <v>9.1</v>
      </c>
      <c r="L34" s="21">
        <v>1.8179506112957201E-2</v>
      </c>
      <c r="M34" s="21">
        <v>130.845812</v>
      </c>
      <c r="N34" s="21">
        <v>0.26139694935262098</v>
      </c>
      <c r="O34" s="21">
        <v>632.43153299999994</v>
      </c>
      <c r="P34" s="21">
        <v>1.2634387824396001</v>
      </c>
      <c r="Q34" s="21">
        <f>I34+K34+M34+O34</f>
        <v>1501.2060550000001</v>
      </c>
      <c r="R34" s="21">
        <f t="shared" si="8"/>
        <v>2.9990316015787006</v>
      </c>
      <c r="S34" s="21">
        <v>4127.552533</v>
      </c>
      <c r="T34" s="21">
        <f t="shared" si="9"/>
        <v>8.2458103885300478</v>
      </c>
      <c r="U34" s="22">
        <v>0</v>
      </c>
      <c r="V34" s="22">
        <v>0</v>
      </c>
      <c r="W34" s="7">
        <v>65</v>
      </c>
      <c r="X34" s="7" t="s">
        <v>102</v>
      </c>
      <c r="Y34" s="10" t="s">
        <v>120</v>
      </c>
      <c r="Z34" s="23" t="s">
        <v>66</v>
      </c>
      <c r="AA34" s="23">
        <v>55336.82</v>
      </c>
      <c r="AB34" s="23">
        <v>48958.27</v>
      </c>
      <c r="AC34" s="23">
        <v>5596.53</v>
      </c>
      <c r="AD34" s="24">
        <f t="shared" si="10"/>
        <v>11.431225000393193</v>
      </c>
      <c r="AE34" s="23">
        <v>794.91</v>
      </c>
      <c r="AF34" s="23">
        <v>1.62</v>
      </c>
      <c r="AG34" s="23">
        <v>14.26</v>
      </c>
      <c r="AH34" s="23">
        <v>0.03</v>
      </c>
      <c r="AI34" s="23">
        <v>191.7</v>
      </c>
      <c r="AJ34" s="23">
        <v>0.39</v>
      </c>
      <c r="AK34" s="23">
        <v>838.16</v>
      </c>
      <c r="AL34" s="23">
        <v>1.71</v>
      </c>
      <c r="AM34" s="23">
        <f>AE34+AG34+AI34+AK34</f>
        <v>1839.0299999999997</v>
      </c>
      <c r="AN34" s="24">
        <f t="shared" si="11"/>
        <v>3.7563214549860522</v>
      </c>
      <c r="AO34" s="23">
        <v>3757.49</v>
      </c>
      <c r="AP34" s="24">
        <f t="shared" si="12"/>
        <v>7.6748831198488023</v>
      </c>
      <c r="AQ34" s="24">
        <f t="shared" si="13"/>
        <v>-0.18638301028444459</v>
      </c>
    </row>
    <row r="35" spans="1:43" hidden="1" outlineLevel="2">
      <c r="A35" s="1" t="s">
        <v>48</v>
      </c>
      <c r="B35" s="18" t="s">
        <v>102</v>
      </c>
      <c r="C35" s="19" t="s">
        <v>120</v>
      </c>
      <c r="D35" s="19" t="s">
        <v>67</v>
      </c>
      <c r="E35" s="20">
        <v>62150.570699999997</v>
      </c>
      <c r="F35" s="20">
        <v>55262.67</v>
      </c>
      <c r="G35" s="20">
        <v>5099.36456</v>
      </c>
      <c r="H35" s="21">
        <f t="shared" si="7"/>
        <v>9.2275030504316931</v>
      </c>
      <c r="I35" s="21">
        <v>805.76476600000001</v>
      </c>
      <c r="J35" s="21">
        <v>1.4580632909401701</v>
      </c>
      <c r="K35" s="21">
        <v>8.8000000000000007</v>
      </c>
      <c r="L35" s="21">
        <v>1.5923948901326701E-2</v>
      </c>
      <c r="M35" s="21">
        <v>119.24</v>
      </c>
      <c r="N35" s="21">
        <v>0.215769507612977</v>
      </c>
      <c r="O35" s="21">
        <v>827.69230000000005</v>
      </c>
      <c r="P35" s="21">
        <v>1.49774203309336</v>
      </c>
      <c r="Q35" s="21">
        <f>I35+K35+M35+O35</f>
        <v>1761.4970659999999</v>
      </c>
      <c r="R35" s="21">
        <f t="shared" si="8"/>
        <v>3.1874990223961306</v>
      </c>
      <c r="S35" s="21">
        <v>3337.8674940000001</v>
      </c>
      <c r="T35" s="21">
        <f t="shared" si="9"/>
        <v>6.0400040280355629</v>
      </c>
      <c r="U35" s="22">
        <v>0</v>
      </c>
      <c r="V35" s="22">
        <v>0</v>
      </c>
      <c r="W35" s="7">
        <v>65</v>
      </c>
      <c r="X35" s="7" t="s">
        <v>102</v>
      </c>
      <c r="Y35" s="10" t="s">
        <v>120</v>
      </c>
      <c r="Z35" s="23" t="s">
        <v>67</v>
      </c>
      <c r="AA35" s="23">
        <v>62542.25</v>
      </c>
      <c r="AB35" s="23">
        <v>55367.68</v>
      </c>
      <c r="AC35" s="23">
        <v>6060.81</v>
      </c>
      <c r="AD35" s="24">
        <f t="shared" si="10"/>
        <v>10.946476355881265</v>
      </c>
      <c r="AE35" s="23">
        <v>818.99</v>
      </c>
      <c r="AF35" s="23">
        <v>1.48</v>
      </c>
      <c r="AG35" s="23">
        <v>15.4</v>
      </c>
      <c r="AH35" s="23">
        <v>0.03</v>
      </c>
      <c r="AI35" s="23">
        <v>139.33000000000001</v>
      </c>
      <c r="AJ35" s="23">
        <v>0.25</v>
      </c>
      <c r="AK35" s="23">
        <v>975.94</v>
      </c>
      <c r="AL35" s="23">
        <v>1.76</v>
      </c>
      <c r="AM35" s="23">
        <f>AE35+AG35+AI35+AK35</f>
        <v>1949.66</v>
      </c>
      <c r="AN35" s="24">
        <f t="shared" si="11"/>
        <v>3.5212961785648234</v>
      </c>
      <c r="AO35" s="23">
        <v>4111.1499999999996</v>
      </c>
      <c r="AP35" s="24">
        <f t="shared" si="12"/>
        <v>7.4251801773164408</v>
      </c>
      <c r="AQ35" s="24">
        <f t="shared" si="13"/>
        <v>-1.7189733054495715</v>
      </c>
    </row>
    <row r="36" spans="1:43" hidden="1" outlineLevel="2">
      <c r="A36" s="1" t="s">
        <v>48</v>
      </c>
      <c r="B36" s="18" t="s">
        <v>102</v>
      </c>
      <c r="C36" s="19" t="s">
        <v>120</v>
      </c>
      <c r="D36" s="19" t="s">
        <v>68</v>
      </c>
      <c r="E36" s="20">
        <v>50872.666700000002</v>
      </c>
      <c r="F36" s="20">
        <v>45711.47</v>
      </c>
      <c r="G36" s="20">
        <v>4394.1832439999998</v>
      </c>
      <c r="H36" s="21">
        <f t="shared" si="7"/>
        <v>9.6128679388346061</v>
      </c>
      <c r="I36" s="21">
        <v>585.47034399999995</v>
      </c>
      <c r="J36" s="21">
        <v>1.28079491621649</v>
      </c>
      <c r="K36" s="21">
        <v>8.7888000000000002</v>
      </c>
      <c r="L36" s="21">
        <v>1.9226678985543099E-2</v>
      </c>
      <c r="M36" s="21">
        <v>93.630899999999997</v>
      </c>
      <c r="N36" s="21">
        <v>0.204830153994572</v>
      </c>
      <c r="O36" s="21">
        <v>508.22300000000001</v>
      </c>
      <c r="P36" s="21">
        <v>1.1118059887663501</v>
      </c>
      <c r="Q36" s="21">
        <f>I36+K36+M36+O36</f>
        <v>1196.1130439999999</v>
      </c>
      <c r="R36" s="21">
        <f t="shared" si="8"/>
        <v>2.6166584535566235</v>
      </c>
      <c r="S36" s="21">
        <v>3198.0702000000001</v>
      </c>
      <c r="T36" s="21">
        <f t="shared" si="9"/>
        <v>6.9962094852779844</v>
      </c>
      <c r="U36" s="22">
        <v>314.8272</v>
      </c>
      <c r="V36" s="22">
        <v>1.3571875418905499</v>
      </c>
      <c r="W36" s="7">
        <v>65</v>
      </c>
      <c r="X36" s="7" t="s">
        <v>102</v>
      </c>
      <c r="Y36" s="10" t="s">
        <v>120</v>
      </c>
      <c r="Z36" s="23" t="s">
        <v>68</v>
      </c>
      <c r="AA36" s="23">
        <v>51727.49</v>
      </c>
      <c r="AB36" s="23">
        <v>46488.2</v>
      </c>
      <c r="AC36" s="23">
        <v>5470.79</v>
      </c>
      <c r="AD36" s="24">
        <f t="shared" si="10"/>
        <v>11.768126105119149</v>
      </c>
      <c r="AE36" s="23">
        <v>633.72</v>
      </c>
      <c r="AF36" s="23">
        <v>1.36</v>
      </c>
      <c r="AG36" s="23">
        <v>8.36</v>
      </c>
      <c r="AH36" s="23">
        <v>0.02</v>
      </c>
      <c r="AI36" s="23">
        <v>112.98</v>
      </c>
      <c r="AJ36" s="23">
        <v>0.24</v>
      </c>
      <c r="AK36" s="23">
        <v>758.23</v>
      </c>
      <c r="AL36" s="23">
        <v>1.63</v>
      </c>
      <c r="AM36" s="23">
        <f>AE36+AG36+AI36+AK36</f>
        <v>1513.29</v>
      </c>
      <c r="AN36" s="24">
        <f t="shared" si="11"/>
        <v>3.2552131508640905</v>
      </c>
      <c r="AO36" s="23">
        <v>3957.5</v>
      </c>
      <c r="AP36" s="24">
        <f t="shared" si="12"/>
        <v>8.512912954255059</v>
      </c>
      <c r="AQ36" s="24">
        <f t="shared" si="13"/>
        <v>-2.1552581662845434</v>
      </c>
    </row>
    <row r="37" spans="1:43" hidden="1" outlineLevel="2">
      <c r="A37" s="1" t="s">
        <v>48</v>
      </c>
      <c r="B37" s="18" t="s">
        <v>102</v>
      </c>
      <c r="C37" s="19" t="s">
        <v>120</v>
      </c>
      <c r="D37" s="19" t="s">
        <v>69</v>
      </c>
      <c r="E37" s="20">
        <v>27752.462100000001</v>
      </c>
      <c r="F37" s="20">
        <v>24136.94</v>
      </c>
      <c r="G37" s="20">
        <v>3188.6390999999999</v>
      </c>
      <c r="H37" s="21">
        <f t="shared" si="7"/>
        <v>13.210618661686196</v>
      </c>
      <c r="I37" s="21">
        <v>248.70779999999999</v>
      </c>
      <c r="J37" s="21">
        <v>1.0304033429305599</v>
      </c>
      <c r="K37" s="21">
        <v>4</v>
      </c>
      <c r="L37" s="21">
        <v>1.6572111416377901E-2</v>
      </c>
      <c r="M37" s="21">
        <v>81.122699999999995</v>
      </c>
      <c r="N37" s="21">
        <v>0.33609360569934998</v>
      </c>
      <c r="O37" s="21">
        <v>317.28210000000001</v>
      </c>
      <c r="P37" s="21">
        <v>1.3145085779055901</v>
      </c>
      <c r="Q37" s="21">
        <f>I37+K37+M37+O37</f>
        <v>651.11259999999993</v>
      </c>
      <c r="R37" s="21">
        <f t="shared" si="8"/>
        <v>2.6975772405284184</v>
      </c>
      <c r="S37" s="21">
        <v>2537.5264999999999</v>
      </c>
      <c r="T37" s="21">
        <f t="shared" si="9"/>
        <v>10.513041421157778</v>
      </c>
      <c r="U37" s="22">
        <v>2600.6905105300002</v>
      </c>
      <c r="V37" s="22">
        <v>5.1955240696802099</v>
      </c>
      <c r="W37" s="7">
        <v>65</v>
      </c>
      <c r="X37" s="7" t="s">
        <v>102</v>
      </c>
      <c r="Y37" s="10" t="s">
        <v>120</v>
      </c>
      <c r="Z37" s="23" t="s">
        <v>69</v>
      </c>
      <c r="AA37" s="23">
        <v>32605.7</v>
      </c>
      <c r="AB37" s="23">
        <v>28567.84</v>
      </c>
      <c r="AC37" s="23">
        <v>4605.49</v>
      </c>
      <c r="AD37" s="24">
        <f t="shared" si="10"/>
        <v>16.121239827722363</v>
      </c>
      <c r="AE37" s="23">
        <v>274.2</v>
      </c>
      <c r="AF37" s="23">
        <v>0.96</v>
      </c>
      <c r="AG37" s="23">
        <v>8.1</v>
      </c>
      <c r="AH37" s="23">
        <v>0.03</v>
      </c>
      <c r="AI37" s="23">
        <v>113.25</v>
      </c>
      <c r="AJ37" s="23">
        <v>0.4</v>
      </c>
      <c r="AK37" s="23">
        <v>409.86</v>
      </c>
      <c r="AL37" s="23">
        <v>1.43</v>
      </c>
      <c r="AM37" s="23">
        <f>AE37+AG37+AI37+AK37</f>
        <v>805.41000000000008</v>
      </c>
      <c r="AN37" s="24">
        <f t="shared" si="11"/>
        <v>2.8192891027113012</v>
      </c>
      <c r="AO37" s="23">
        <v>3800.08</v>
      </c>
      <c r="AP37" s="24">
        <f t="shared" si="12"/>
        <v>13.301950725011061</v>
      </c>
      <c r="AQ37" s="24">
        <f t="shared" si="13"/>
        <v>-2.9106211660361669</v>
      </c>
    </row>
    <row r="38" spans="1:43" hidden="1" outlineLevel="2">
      <c r="A38" s="1" t="s">
        <v>48</v>
      </c>
      <c r="B38" s="18" t="s">
        <v>102</v>
      </c>
      <c r="C38" s="19" t="s">
        <v>120</v>
      </c>
      <c r="D38" s="19" t="s">
        <v>70</v>
      </c>
      <c r="E38" s="20">
        <v>671.36959999999999</v>
      </c>
      <c r="F38" s="20">
        <v>632.36</v>
      </c>
      <c r="G38" s="20">
        <v>0</v>
      </c>
      <c r="H38" s="21">
        <f t="shared" si="7"/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f>I38+K38+M38+O38</f>
        <v>0</v>
      </c>
      <c r="R38" s="21">
        <f t="shared" si="8"/>
        <v>0</v>
      </c>
      <c r="S38" s="21">
        <v>0</v>
      </c>
      <c r="T38" s="21">
        <f t="shared" si="9"/>
        <v>0</v>
      </c>
      <c r="U38" s="22">
        <v>1728.3888400000001</v>
      </c>
      <c r="V38" s="22">
        <v>3.12758813292993</v>
      </c>
      <c r="W38" s="7">
        <v>65</v>
      </c>
      <c r="X38" s="7" t="s">
        <v>102</v>
      </c>
      <c r="Y38" s="10" t="s">
        <v>120</v>
      </c>
      <c r="Z38" s="23" t="s">
        <v>70</v>
      </c>
      <c r="AA38" s="23">
        <v>697.34</v>
      </c>
      <c r="AB38" s="23">
        <v>679.36</v>
      </c>
      <c r="AC38" s="23">
        <v>5</v>
      </c>
      <c r="AD38" s="24">
        <f t="shared" si="10"/>
        <v>0.73598681111634479</v>
      </c>
      <c r="AE38" s="23">
        <v>5</v>
      </c>
      <c r="AF38" s="23">
        <v>0.74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f>AE38+AG38+AI38+AK38</f>
        <v>5</v>
      </c>
      <c r="AN38" s="24">
        <f t="shared" si="11"/>
        <v>0.73598681111634479</v>
      </c>
      <c r="AO38" s="23">
        <v>0</v>
      </c>
      <c r="AP38" s="24">
        <f t="shared" si="12"/>
        <v>0</v>
      </c>
      <c r="AQ38" s="24">
        <f t="shared" si="13"/>
        <v>-0.73598681111634479</v>
      </c>
    </row>
    <row r="39" spans="1:43" outlineLevel="1" collapsed="1">
      <c r="A39" s="1"/>
      <c r="B39" s="25" t="s">
        <v>133</v>
      </c>
      <c r="C39" s="26" t="s">
        <v>120</v>
      </c>
      <c r="D39" s="19"/>
      <c r="E39" s="20"/>
      <c r="F39" s="20">
        <f>SUBTOTAL(9,F32:F38)</f>
        <v>200301.75</v>
      </c>
      <c r="G39" s="20">
        <f>SUBTOTAL(9,G32:G38)</f>
        <v>19976.929658000001</v>
      </c>
      <c r="H39" s="21">
        <f t="shared" si="7"/>
        <v>9.9734174354442739</v>
      </c>
      <c r="I39" s="21"/>
      <c r="J39" s="21"/>
      <c r="K39" s="21"/>
      <c r="L39" s="21"/>
      <c r="M39" s="21"/>
      <c r="N39" s="21"/>
      <c r="O39" s="21"/>
      <c r="P39" s="21"/>
      <c r="Q39" s="21">
        <f>SUBTOTAL(9,Q32:Q38)</f>
        <v>5916.5493310000002</v>
      </c>
      <c r="R39" s="21">
        <f t="shared" si="8"/>
        <v>2.9538180924530115</v>
      </c>
      <c r="S39" s="21">
        <f>SUBTOTAL(9,S32:S38)</f>
        <v>14060.380327000001</v>
      </c>
      <c r="T39" s="21">
        <f t="shared" si="9"/>
        <v>7.0195993429912624</v>
      </c>
      <c r="U39" s="22"/>
      <c r="V39" s="22"/>
      <c r="W39" s="7"/>
      <c r="X39" s="7"/>
      <c r="Y39" s="10"/>
      <c r="Z39" s="23"/>
      <c r="AA39" s="23"/>
      <c r="AB39" s="23">
        <f>SUBTOTAL(9,AB32:AB38)</f>
        <v>200395.62999999998</v>
      </c>
      <c r="AC39" s="23">
        <f>SUBTOTAL(9,AC32:AC38)</f>
        <v>23111.059999999998</v>
      </c>
      <c r="AD39" s="24">
        <f t="shared" si="10"/>
        <v>11.53271655674328</v>
      </c>
      <c r="AE39" s="23"/>
      <c r="AF39" s="23"/>
      <c r="AG39" s="23"/>
      <c r="AH39" s="23"/>
      <c r="AI39" s="23"/>
      <c r="AJ39" s="23"/>
      <c r="AK39" s="23"/>
      <c r="AL39" s="23"/>
      <c r="AM39" s="23">
        <f>SUBTOTAL(9,AM32:AM38)</f>
        <v>6850.4999999999991</v>
      </c>
      <c r="AN39" s="24">
        <f t="shared" si="11"/>
        <v>3.4184877185196103</v>
      </c>
      <c r="AO39" s="23">
        <f>SUBTOTAL(9,AO32:AO38)</f>
        <v>16260.56</v>
      </c>
      <c r="AP39" s="24">
        <f t="shared" si="12"/>
        <v>8.1142288382236689</v>
      </c>
      <c r="AQ39" s="24">
        <f t="shared" si="13"/>
        <v>-1.5592991212990057</v>
      </c>
    </row>
    <row r="40" spans="1:43" hidden="1" outlineLevel="2">
      <c r="A40" s="1" t="s">
        <v>51</v>
      </c>
      <c r="B40" s="18" t="s">
        <v>105</v>
      </c>
      <c r="C40" s="26" t="s">
        <v>120</v>
      </c>
      <c r="D40" s="19" t="s">
        <v>64</v>
      </c>
      <c r="E40" s="20">
        <v>1057.2</v>
      </c>
      <c r="F40" s="20">
        <v>974.2</v>
      </c>
      <c r="G40" s="20">
        <v>21.2</v>
      </c>
      <c r="H40" s="21">
        <f t="shared" si="7"/>
        <v>2.1761445288441799</v>
      </c>
      <c r="I40" s="21">
        <v>10.199999999999999</v>
      </c>
      <c r="J40" s="21">
        <v>1.04701293368918</v>
      </c>
      <c r="K40" s="21">
        <v>0</v>
      </c>
      <c r="L40" s="21">
        <v>0</v>
      </c>
      <c r="M40" s="21">
        <v>1.2</v>
      </c>
      <c r="N40" s="21">
        <v>0.12317799219872699</v>
      </c>
      <c r="O40" s="21">
        <v>9</v>
      </c>
      <c r="P40" s="21">
        <v>0.92383494149045398</v>
      </c>
      <c r="Q40" s="21">
        <f>I40+K40+M40+O40</f>
        <v>20.399999999999999</v>
      </c>
      <c r="R40" s="21">
        <f t="shared" si="8"/>
        <v>2.0940258673783614</v>
      </c>
      <c r="S40" s="21">
        <v>0.8</v>
      </c>
      <c r="T40" s="21">
        <f t="shared" si="9"/>
        <v>8.2118661465818102E-2</v>
      </c>
      <c r="U40" s="22">
        <v>1933.8016</v>
      </c>
      <c r="V40" s="22">
        <v>4.2304504124487696</v>
      </c>
      <c r="W40" s="7">
        <v>70</v>
      </c>
      <c r="X40" s="7" t="s">
        <v>105</v>
      </c>
      <c r="Y40" s="10" t="s">
        <v>120</v>
      </c>
      <c r="Z40" s="23" t="s">
        <v>64</v>
      </c>
      <c r="AA40" s="23">
        <v>334.45</v>
      </c>
      <c r="AB40" s="23">
        <v>311.7</v>
      </c>
      <c r="AC40" s="23">
        <v>5.45</v>
      </c>
      <c r="AD40" s="24">
        <f t="shared" si="10"/>
        <v>1.7484760988129613</v>
      </c>
      <c r="AE40" s="23">
        <v>5.45</v>
      </c>
      <c r="AF40" s="23">
        <v>1.75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f>AE40+AG40+AI40+AK40</f>
        <v>5.45</v>
      </c>
      <c r="AN40" s="24">
        <f t="shared" si="11"/>
        <v>1.7484760988129613</v>
      </c>
      <c r="AO40" s="23">
        <v>0</v>
      </c>
      <c r="AP40" s="24">
        <f t="shared" si="12"/>
        <v>0</v>
      </c>
      <c r="AQ40" s="24">
        <f t="shared" si="13"/>
        <v>0.42766843003121857</v>
      </c>
    </row>
    <row r="41" spans="1:43" hidden="1" outlineLevel="2">
      <c r="A41" s="1" t="s">
        <v>51</v>
      </c>
      <c r="B41" s="18" t="s">
        <v>105</v>
      </c>
      <c r="C41" s="26" t="s">
        <v>120</v>
      </c>
      <c r="D41" s="19" t="s">
        <v>65</v>
      </c>
      <c r="E41" s="20">
        <v>22108.6872</v>
      </c>
      <c r="F41" s="20">
        <v>20268.3</v>
      </c>
      <c r="G41" s="20">
        <v>1493.9057499999999</v>
      </c>
      <c r="H41" s="21">
        <f t="shared" si="7"/>
        <v>7.3706514606553082</v>
      </c>
      <c r="I41" s="21">
        <v>320.83330000000001</v>
      </c>
      <c r="J41" s="21">
        <v>1.5829451172487901</v>
      </c>
      <c r="K41" s="21">
        <v>0.64839999999999998</v>
      </c>
      <c r="L41" s="21">
        <v>3.19911185660627E-3</v>
      </c>
      <c r="M41" s="21">
        <v>64.537499999999994</v>
      </c>
      <c r="N41" s="21">
        <v>0.31841869439501402</v>
      </c>
      <c r="O41" s="21">
        <v>178.4365</v>
      </c>
      <c r="P41" s="21">
        <v>0.88037989327779897</v>
      </c>
      <c r="Q41" s="21">
        <f>I41+K41+M41+O41</f>
        <v>564.45569999999998</v>
      </c>
      <c r="R41" s="21">
        <f t="shared" si="8"/>
        <v>2.7849188141087313</v>
      </c>
      <c r="S41" s="21">
        <v>929.45005000000003</v>
      </c>
      <c r="T41" s="21">
        <f t="shared" si="9"/>
        <v>4.5857326465465782</v>
      </c>
      <c r="U41" s="22">
        <v>1822.4937</v>
      </c>
      <c r="V41" s="22">
        <v>7.5506421630117</v>
      </c>
      <c r="W41" s="7">
        <v>70</v>
      </c>
      <c r="X41" s="7" t="s">
        <v>105</v>
      </c>
      <c r="Y41" s="10" t="s">
        <v>120</v>
      </c>
      <c r="Z41" s="23" t="s">
        <v>65</v>
      </c>
      <c r="AA41" s="23">
        <v>20082.580000000002</v>
      </c>
      <c r="AB41" s="23">
        <v>18306.28</v>
      </c>
      <c r="AC41" s="23">
        <v>1140.49</v>
      </c>
      <c r="AD41" s="24">
        <f t="shared" si="10"/>
        <v>6.2300478305805447</v>
      </c>
      <c r="AE41" s="23">
        <v>343.08</v>
      </c>
      <c r="AF41" s="23">
        <v>1.87</v>
      </c>
      <c r="AG41" s="23">
        <v>16.309999999999999</v>
      </c>
      <c r="AH41" s="23">
        <v>0.09</v>
      </c>
      <c r="AI41" s="23">
        <v>53.07</v>
      </c>
      <c r="AJ41" s="23">
        <v>0.28999999999999998</v>
      </c>
      <c r="AK41" s="23">
        <v>196.7</v>
      </c>
      <c r="AL41" s="23">
        <v>1.07</v>
      </c>
      <c r="AM41" s="23">
        <f>AE41+AG41+AI41+AK41</f>
        <v>609.16</v>
      </c>
      <c r="AN41" s="24">
        <f t="shared" si="11"/>
        <v>3.327601238482095</v>
      </c>
      <c r="AO41" s="23">
        <v>531.32000000000005</v>
      </c>
      <c r="AP41" s="24">
        <f t="shared" si="12"/>
        <v>2.9023919660356996</v>
      </c>
      <c r="AQ41" s="24">
        <f t="shared" si="13"/>
        <v>1.1406036300747635</v>
      </c>
    </row>
    <row r="42" spans="1:43" hidden="1" outlineLevel="2">
      <c r="A42" s="1" t="s">
        <v>51</v>
      </c>
      <c r="B42" s="18" t="s">
        <v>105</v>
      </c>
      <c r="C42" s="26" t="s">
        <v>120</v>
      </c>
      <c r="D42" s="19" t="s">
        <v>66</v>
      </c>
      <c r="E42" s="20">
        <v>43396.097399999999</v>
      </c>
      <c r="F42" s="20">
        <v>38474.79</v>
      </c>
      <c r="G42" s="20">
        <v>3283.3764569999998</v>
      </c>
      <c r="H42" s="21">
        <f t="shared" si="7"/>
        <v>8.5338385394696115</v>
      </c>
      <c r="I42" s="21">
        <v>620.68246699999997</v>
      </c>
      <c r="J42" s="21">
        <v>1.6132209960658099</v>
      </c>
      <c r="K42" s="21">
        <v>4.2851999999999997</v>
      </c>
      <c r="L42" s="21">
        <v>1.11376991938475E-2</v>
      </c>
      <c r="M42" s="21">
        <v>127.36969999999999</v>
      </c>
      <c r="N42" s="21">
        <v>0.33104765355423299</v>
      </c>
      <c r="O42" s="21">
        <v>418.79880000000003</v>
      </c>
      <c r="P42" s="21">
        <v>1.08850346708306</v>
      </c>
      <c r="Q42" s="21">
        <f>I42+K42+M42+O42</f>
        <v>1171.1361670000001</v>
      </c>
      <c r="R42" s="21">
        <f t="shared" si="8"/>
        <v>3.0439052870723922</v>
      </c>
      <c r="S42" s="21">
        <v>2112.2402900000002</v>
      </c>
      <c r="T42" s="21">
        <f t="shared" si="9"/>
        <v>5.4899332523972193</v>
      </c>
      <c r="U42" s="22">
        <v>0</v>
      </c>
      <c r="V42" s="22">
        <v>0</v>
      </c>
      <c r="W42" s="7">
        <v>70</v>
      </c>
      <c r="X42" s="7" t="s">
        <v>105</v>
      </c>
      <c r="Y42" s="10" t="s">
        <v>120</v>
      </c>
      <c r="Z42" s="23" t="s">
        <v>66</v>
      </c>
      <c r="AA42" s="23">
        <v>44903.57</v>
      </c>
      <c r="AB42" s="23">
        <v>40207.51</v>
      </c>
      <c r="AC42" s="23">
        <v>4438.6499999999996</v>
      </c>
      <c r="AD42" s="24">
        <f t="shared" si="10"/>
        <v>11.039355583073906</v>
      </c>
      <c r="AE42" s="23">
        <v>799.94</v>
      </c>
      <c r="AF42" s="23">
        <v>1.99</v>
      </c>
      <c r="AG42" s="23">
        <v>5.27</v>
      </c>
      <c r="AH42" s="23">
        <v>0.01</v>
      </c>
      <c r="AI42" s="23">
        <v>155.46</v>
      </c>
      <c r="AJ42" s="23">
        <v>0.39</v>
      </c>
      <c r="AK42" s="23">
        <v>681.46</v>
      </c>
      <c r="AL42" s="23">
        <v>1.69</v>
      </c>
      <c r="AM42" s="23">
        <f>AE42+AG42+AI42+AK42</f>
        <v>1642.13</v>
      </c>
      <c r="AN42" s="24">
        <f t="shared" si="11"/>
        <v>4.0841375156034285</v>
      </c>
      <c r="AO42" s="23">
        <v>2796.52</v>
      </c>
      <c r="AP42" s="24">
        <f t="shared" si="12"/>
        <v>6.9552180674704793</v>
      </c>
      <c r="AQ42" s="24">
        <f t="shared" si="13"/>
        <v>-2.5055170436042946</v>
      </c>
    </row>
    <row r="43" spans="1:43" hidden="1" outlineLevel="2">
      <c r="A43" s="1" t="s">
        <v>51</v>
      </c>
      <c r="B43" s="18" t="s">
        <v>105</v>
      </c>
      <c r="C43" s="26" t="s">
        <v>120</v>
      </c>
      <c r="D43" s="19" t="s">
        <v>67</v>
      </c>
      <c r="E43" s="20">
        <v>45276.213100000001</v>
      </c>
      <c r="F43" s="20">
        <v>39673.29</v>
      </c>
      <c r="G43" s="20">
        <v>3966.8179</v>
      </c>
      <c r="H43" s="21">
        <f t="shared" si="7"/>
        <v>9.9987117277140349</v>
      </c>
      <c r="I43" s="21">
        <v>836.11350000000004</v>
      </c>
      <c r="J43" s="21">
        <v>2.1075050802378099</v>
      </c>
      <c r="K43" s="21">
        <v>5.0313999999999997</v>
      </c>
      <c r="L43" s="21">
        <v>1.2682131146917901E-2</v>
      </c>
      <c r="M43" s="21">
        <v>156.17490000000001</v>
      </c>
      <c r="N43" s="21">
        <v>0.39365396582596901</v>
      </c>
      <c r="O43" s="21">
        <v>451.22030000000001</v>
      </c>
      <c r="P43" s="21">
        <v>1.1373444808108299</v>
      </c>
      <c r="Q43" s="21">
        <f>I43+K43+M43+O43</f>
        <v>1448.5400999999999</v>
      </c>
      <c r="R43" s="21">
        <f t="shared" si="8"/>
        <v>3.6511721110096991</v>
      </c>
      <c r="S43" s="21">
        <v>2518.2777999999998</v>
      </c>
      <c r="T43" s="21">
        <f t="shared" si="9"/>
        <v>6.3475396167043359</v>
      </c>
      <c r="U43" s="22">
        <v>0</v>
      </c>
      <c r="V43" s="22">
        <v>0</v>
      </c>
      <c r="W43" s="7">
        <v>70</v>
      </c>
      <c r="X43" s="7" t="s">
        <v>105</v>
      </c>
      <c r="Y43" s="10" t="s">
        <v>120</v>
      </c>
      <c r="Z43" s="23" t="s">
        <v>67</v>
      </c>
      <c r="AA43" s="23">
        <v>42377.05</v>
      </c>
      <c r="AB43" s="23">
        <v>37232.239999999998</v>
      </c>
      <c r="AC43" s="23">
        <v>4931.78</v>
      </c>
      <c r="AD43" s="24">
        <f t="shared" si="10"/>
        <v>13.245993257456442</v>
      </c>
      <c r="AE43" s="23">
        <v>691.17</v>
      </c>
      <c r="AF43" s="23">
        <v>1.86</v>
      </c>
      <c r="AG43" s="23">
        <v>7.2</v>
      </c>
      <c r="AH43" s="23">
        <v>0.02</v>
      </c>
      <c r="AI43" s="23">
        <v>129.99</v>
      </c>
      <c r="AJ43" s="23">
        <v>0.35</v>
      </c>
      <c r="AK43" s="23">
        <v>812.07</v>
      </c>
      <c r="AL43" s="23">
        <v>2.1800000000000002</v>
      </c>
      <c r="AM43" s="23">
        <f>AE43+AG43+AI43+AK43</f>
        <v>1640.43</v>
      </c>
      <c r="AN43" s="24">
        <f t="shared" si="11"/>
        <v>4.4059395835437245</v>
      </c>
      <c r="AO43" s="23">
        <v>3291.36</v>
      </c>
      <c r="AP43" s="24">
        <f t="shared" si="12"/>
        <v>8.8400805323558291</v>
      </c>
      <c r="AQ43" s="24">
        <f t="shared" si="13"/>
        <v>-3.2472815297424074</v>
      </c>
    </row>
    <row r="44" spans="1:43" hidden="1" outlineLevel="2">
      <c r="A44" s="1" t="s">
        <v>51</v>
      </c>
      <c r="B44" s="18" t="s">
        <v>105</v>
      </c>
      <c r="C44" s="26" t="s">
        <v>120</v>
      </c>
      <c r="D44" s="19" t="s">
        <v>68</v>
      </c>
      <c r="E44" s="20">
        <v>41339.337</v>
      </c>
      <c r="F44" s="20">
        <v>36815.279999999999</v>
      </c>
      <c r="G44" s="20">
        <v>4391.6504379999997</v>
      </c>
      <c r="H44" s="21">
        <f t="shared" si="7"/>
        <v>11.928879633673844</v>
      </c>
      <c r="I44" s="21">
        <v>552.14239999999995</v>
      </c>
      <c r="J44" s="21">
        <v>1.4997664228254499</v>
      </c>
      <c r="K44" s="21">
        <v>16.711300000000001</v>
      </c>
      <c r="L44" s="21">
        <v>4.5392360053788702E-2</v>
      </c>
      <c r="M44" s="21">
        <v>176.43260000000001</v>
      </c>
      <c r="N44" s="21">
        <v>0.47923812656262998</v>
      </c>
      <c r="O44" s="21">
        <v>507.96640000000002</v>
      </c>
      <c r="P44" s="21">
        <v>1.37977259243906</v>
      </c>
      <c r="Q44" s="21">
        <f>I44+K44+M44+O44</f>
        <v>1253.2527</v>
      </c>
      <c r="R44" s="21">
        <f t="shared" si="8"/>
        <v>3.4041645208185298</v>
      </c>
      <c r="S44" s="21">
        <v>3138.3977380000001</v>
      </c>
      <c r="T44" s="21">
        <f t="shared" si="9"/>
        <v>8.5247151128553149</v>
      </c>
      <c r="U44" s="22">
        <v>458.69204999999999</v>
      </c>
      <c r="V44" s="22">
        <v>2.26312025861511</v>
      </c>
      <c r="W44" s="7">
        <v>70</v>
      </c>
      <c r="X44" s="7" t="s">
        <v>105</v>
      </c>
      <c r="Y44" s="10" t="s">
        <v>120</v>
      </c>
      <c r="Z44" s="23" t="s">
        <v>68</v>
      </c>
      <c r="AA44" s="23">
        <v>42023.82</v>
      </c>
      <c r="AB44" s="23">
        <v>37335.69</v>
      </c>
      <c r="AC44" s="23">
        <v>3996.17</v>
      </c>
      <c r="AD44" s="24">
        <f t="shared" si="10"/>
        <v>10.703351136673783</v>
      </c>
      <c r="AE44" s="23">
        <v>616.44000000000005</v>
      </c>
      <c r="AF44" s="23">
        <v>1.65</v>
      </c>
      <c r="AG44" s="23">
        <v>7.1</v>
      </c>
      <c r="AH44" s="23">
        <v>0.02</v>
      </c>
      <c r="AI44" s="23">
        <v>112.61</v>
      </c>
      <c r="AJ44" s="23">
        <v>0.3</v>
      </c>
      <c r="AK44" s="23">
        <v>734.94</v>
      </c>
      <c r="AL44" s="23">
        <v>1.97</v>
      </c>
      <c r="AM44" s="23">
        <f>AE44+AG44+AI44+AK44</f>
        <v>1471.0900000000001</v>
      </c>
      <c r="AN44" s="24">
        <f t="shared" si="11"/>
        <v>3.9401709195678447</v>
      </c>
      <c r="AO44" s="23">
        <v>2525.08</v>
      </c>
      <c r="AP44" s="24">
        <f t="shared" si="12"/>
        <v>6.7631802171059379</v>
      </c>
      <c r="AQ44" s="24">
        <f t="shared" si="13"/>
        <v>1.2255284970000613</v>
      </c>
    </row>
    <row r="45" spans="1:43" hidden="1" outlineLevel="2">
      <c r="A45" s="1" t="s">
        <v>51</v>
      </c>
      <c r="B45" s="18" t="s">
        <v>105</v>
      </c>
      <c r="C45" s="26" t="s">
        <v>120</v>
      </c>
      <c r="D45" s="19" t="s">
        <v>69</v>
      </c>
      <c r="E45" s="20">
        <v>13859.2973</v>
      </c>
      <c r="F45" s="20">
        <v>12159.23</v>
      </c>
      <c r="G45" s="20">
        <v>1517.0976109999999</v>
      </c>
      <c r="H45" s="21">
        <f t="shared" si="7"/>
        <v>12.476921737642927</v>
      </c>
      <c r="I45" s="21">
        <v>177.67581100000001</v>
      </c>
      <c r="J45" s="21">
        <v>1.46123467174499</v>
      </c>
      <c r="K45" s="21">
        <v>0</v>
      </c>
      <c r="L45" s="21">
        <v>0</v>
      </c>
      <c r="M45" s="21">
        <v>34.393700000000003</v>
      </c>
      <c r="N45" s="21">
        <v>0.28285936417982999</v>
      </c>
      <c r="O45" s="21">
        <v>144.20740000000001</v>
      </c>
      <c r="P45" s="21">
        <v>1.1859850342948399</v>
      </c>
      <c r="Q45" s="21">
        <f>I45+K45+M45+O45</f>
        <v>356.27691100000004</v>
      </c>
      <c r="R45" s="21">
        <f t="shared" si="8"/>
        <v>2.9300943480796073</v>
      </c>
      <c r="S45" s="21">
        <v>1160.8207</v>
      </c>
      <c r="T45" s="21">
        <f t="shared" si="9"/>
        <v>9.5468273895633189</v>
      </c>
      <c r="U45" s="22">
        <v>1218.78889</v>
      </c>
      <c r="V45" s="22">
        <v>3.1677644071743001</v>
      </c>
      <c r="W45" s="7">
        <v>70</v>
      </c>
      <c r="X45" s="7" t="s">
        <v>105</v>
      </c>
      <c r="Y45" s="10" t="s">
        <v>120</v>
      </c>
      <c r="Z45" s="23" t="s">
        <v>69</v>
      </c>
      <c r="AA45" s="23">
        <v>15786.83</v>
      </c>
      <c r="AB45" s="23">
        <v>13807.72</v>
      </c>
      <c r="AC45" s="23">
        <v>1951.58</v>
      </c>
      <c r="AD45" s="24">
        <f t="shared" si="10"/>
        <v>14.133977224335373</v>
      </c>
      <c r="AE45" s="23">
        <v>200.92</v>
      </c>
      <c r="AF45" s="23">
        <v>1.46</v>
      </c>
      <c r="AG45" s="23">
        <v>0</v>
      </c>
      <c r="AH45" s="23">
        <v>0</v>
      </c>
      <c r="AI45" s="23">
        <v>25.03</v>
      </c>
      <c r="AJ45" s="23">
        <v>0.18</v>
      </c>
      <c r="AK45" s="23">
        <v>217.6</v>
      </c>
      <c r="AL45" s="23">
        <v>1.58</v>
      </c>
      <c r="AM45" s="23">
        <f>AE45+AG45+AI45+AK45</f>
        <v>443.54999999999995</v>
      </c>
      <c r="AN45" s="24">
        <f t="shared" si="11"/>
        <v>3.2123333903062918</v>
      </c>
      <c r="AO45" s="23">
        <v>1508.03</v>
      </c>
      <c r="AP45" s="24">
        <f t="shared" si="12"/>
        <v>10.92164383402908</v>
      </c>
      <c r="AQ45" s="24">
        <f t="shared" si="13"/>
        <v>-1.6570554866924461</v>
      </c>
    </row>
    <row r="46" spans="1:43" hidden="1" outlineLevel="2">
      <c r="A46" s="1" t="s">
        <v>51</v>
      </c>
      <c r="B46" s="18" t="s">
        <v>105</v>
      </c>
      <c r="C46" s="26" t="s">
        <v>120</v>
      </c>
      <c r="D46" s="19" t="s">
        <v>70</v>
      </c>
      <c r="E46" s="20">
        <v>240.6508</v>
      </c>
      <c r="F46" s="20">
        <v>211.15</v>
      </c>
      <c r="G46" s="20">
        <v>11.5</v>
      </c>
      <c r="H46" s="21">
        <f t="shared" si="7"/>
        <v>5.4463651432630833</v>
      </c>
      <c r="I46" s="21">
        <v>1</v>
      </c>
      <c r="J46" s="21">
        <v>0.47359517463348499</v>
      </c>
      <c r="K46" s="21">
        <v>0</v>
      </c>
      <c r="L46" s="21">
        <v>0</v>
      </c>
      <c r="M46" s="21">
        <v>0</v>
      </c>
      <c r="N46" s="21">
        <v>0</v>
      </c>
      <c r="O46" s="21">
        <v>4.5</v>
      </c>
      <c r="P46" s="21">
        <v>2.1311782858506798</v>
      </c>
      <c r="Q46" s="21">
        <f>I46+K46+M46+O46</f>
        <v>5.5</v>
      </c>
      <c r="R46" s="21">
        <f t="shared" si="8"/>
        <v>2.604783329386692</v>
      </c>
      <c r="S46" s="21">
        <v>6</v>
      </c>
      <c r="T46" s="21">
        <f t="shared" si="9"/>
        <v>2.8415818138763913</v>
      </c>
      <c r="U46" s="22">
        <v>1430.8696</v>
      </c>
      <c r="V46" s="22">
        <v>3.6066454508363299</v>
      </c>
      <c r="W46" s="7">
        <v>70</v>
      </c>
      <c r="X46" s="7" t="s">
        <v>105</v>
      </c>
      <c r="Y46" s="10" t="s">
        <v>120</v>
      </c>
      <c r="Z46" s="23" t="s">
        <v>70</v>
      </c>
      <c r="AA46" s="23">
        <v>346.62</v>
      </c>
      <c r="AB46" s="23">
        <v>311.02999999999997</v>
      </c>
      <c r="AC46" s="23">
        <v>32.880000000000003</v>
      </c>
      <c r="AD46" s="24">
        <f t="shared" si="10"/>
        <v>10.571327524676079</v>
      </c>
      <c r="AE46" s="23">
        <v>1.92</v>
      </c>
      <c r="AF46" s="23">
        <v>0.62</v>
      </c>
      <c r="AG46" s="23">
        <v>0.46</v>
      </c>
      <c r="AH46" s="23">
        <v>0.15</v>
      </c>
      <c r="AI46" s="23">
        <v>0</v>
      </c>
      <c r="AJ46" s="23">
        <v>0</v>
      </c>
      <c r="AK46" s="23">
        <v>0</v>
      </c>
      <c r="AL46" s="23">
        <v>0</v>
      </c>
      <c r="AM46" s="23">
        <f>AE46+AG46+AI46+AK46</f>
        <v>2.38</v>
      </c>
      <c r="AN46" s="24">
        <f t="shared" si="11"/>
        <v>0.76519949844066493</v>
      </c>
      <c r="AO46" s="23">
        <v>30.5</v>
      </c>
      <c r="AP46" s="24">
        <f t="shared" si="12"/>
        <v>9.8061280262354114</v>
      </c>
      <c r="AQ46" s="24">
        <f t="shared" si="13"/>
        <v>-5.1249623814129954</v>
      </c>
    </row>
    <row r="47" spans="1:43" outlineLevel="1" collapsed="1">
      <c r="A47" s="1"/>
      <c r="B47" s="25" t="s">
        <v>134</v>
      </c>
      <c r="C47" s="26" t="s">
        <v>120</v>
      </c>
      <c r="D47" s="19"/>
      <c r="E47" s="20"/>
      <c r="F47" s="20">
        <f>SUBTOTAL(9,F40:F46)</f>
        <v>148576.24</v>
      </c>
      <c r="G47" s="20">
        <f>SUBTOTAL(9,G40:G46)</f>
        <v>14685.548155999999</v>
      </c>
      <c r="H47" s="21">
        <f t="shared" si="7"/>
        <v>9.8841834710583605</v>
      </c>
      <c r="I47" s="21"/>
      <c r="J47" s="21"/>
      <c r="K47" s="21"/>
      <c r="L47" s="21"/>
      <c r="M47" s="21"/>
      <c r="N47" s="21"/>
      <c r="O47" s="21"/>
      <c r="P47" s="21"/>
      <c r="Q47" s="21">
        <f>SUBTOTAL(9,Q40:Q46)</f>
        <v>4819.5615779999998</v>
      </c>
      <c r="R47" s="21">
        <f t="shared" si="8"/>
        <v>3.2438306272927626</v>
      </c>
      <c r="S47" s="21">
        <f>SUBTOTAL(9,S40:S46)</f>
        <v>9865.986578</v>
      </c>
      <c r="T47" s="21">
        <f t="shared" si="9"/>
        <v>6.6403528437655988</v>
      </c>
      <c r="U47" s="22"/>
      <c r="V47" s="22"/>
      <c r="W47" s="7"/>
      <c r="X47" s="7"/>
      <c r="Y47" s="10"/>
      <c r="Z47" s="23"/>
      <c r="AA47" s="23"/>
      <c r="AB47" s="23">
        <f>SUBTOTAL(9,AB40:AB46)</f>
        <v>147512.17000000001</v>
      </c>
      <c r="AC47" s="23">
        <f>SUBTOTAL(9,AC40:AC46)</f>
        <v>16497</v>
      </c>
      <c r="AD47" s="24">
        <f t="shared" si="10"/>
        <v>11.183484047451813</v>
      </c>
      <c r="AE47" s="23"/>
      <c r="AF47" s="23"/>
      <c r="AG47" s="23"/>
      <c r="AH47" s="23"/>
      <c r="AI47" s="23"/>
      <c r="AJ47" s="23"/>
      <c r="AK47" s="23"/>
      <c r="AL47" s="23"/>
      <c r="AM47" s="23">
        <f>SUBTOTAL(9,AM40:AM46)</f>
        <v>5814.1900000000005</v>
      </c>
      <c r="AN47" s="24">
        <f t="shared" si="11"/>
        <v>3.9414985217829819</v>
      </c>
      <c r="AO47" s="23">
        <f>SUBTOTAL(9,AO40:AO46)</f>
        <v>10682.810000000001</v>
      </c>
      <c r="AP47" s="24">
        <f t="shared" si="12"/>
        <v>7.2419855256688326</v>
      </c>
      <c r="AQ47" s="24">
        <f t="shared" si="13"/>
        <v>-1.2993005763934526</v>
      </c>
    </row>
    <row r="48" spans="1:43" hidden="1" outlineLevel="2">
      <c r="A48" s="1" t="s">
        <v>40</v>
      </c>
      <c r="B48" s="18" t="s">
        <v>94</v>
      </c>
      <c r="C48" s="26" t="s">
        <v>120</v>
      </c>
      <c r="D48" s="19" t="s">
        <v>64</v>
      </c>
      <c r="E48" s="20">
        <v>368</v>
      </c>
      <c r="F48" s="20">
        <v>344</v>
      </c>
      <c r="G48" s="20">
        <v>11</v>
      </c>
      <c r="H48" s="21">
        <f t="shared" si="7"/>
        <v>3.1976744186046511</v>
      </c>
      <c r="I48" s="21">
        <v>2</v>
      </c>
      <c r="J48" s="21">
        <v>0.581395348837209</v>
      </c>
      <c r="K48" s="21">
        <v>0</v>
      </c>
      <c r="L48" s="21">
        <v>0</v>
      </c>
      <c r="M48" s="21">
        <v>4</v>
      </c>
      <c r="N48" s="21">
        <v>1.16279069767442</v>
      </c>
      <c r="O48" s="21">
        <v>5</v>
      </c>
      <c r="P48" s="21">
        <v>1.4534883720930201</v>
      </c>
      <c r="Q48" s="21">
        <f>I48+K48+M48+O48</f>
        <v>11</v>
      </c>
      <c r="R48" s="21">
        <f t="shared" si="8"/>
        <v>3.1976744186046511</v>
      </c>
      <c r="S48" s="21">
        <v>0</v>
      </c>
      <c r="T48" s="21">
        <f t="shared" si="9"/>
        <v>0</v>
      </c>
      <c r="U48" s="22">
        <v>1939.6878380000001</v>
      </c>
      <c r="V48" s="22">
        <v>5.2687109162333803</v>
      </c>
      <c r="W48" s="7">
        <v>52</v>
      </c>
      <c r="X48" s="7" t="s">
        <v>94</v>
      </c>
      <c r="Y48" s="10" t="s">
        <v>120</v>
      </c>
      <c r="Z48" s="23" t="s">
        <v>64</v>
      </c>
      <c r="AA48" s="23">
        <v>43</v>
      </c>
      <c r="AB48" s="23">
        <v>42</v>
      </c>
      <c r="AC48" s="23">
        <v>0</v>
      </c>
      <c r="AD48" s="24">
        <f t="shared" si="10"/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f>AE48+AG48+AI48+AK48</f>
        <v>0</v>
      </c>
      <c r="AN48" s="24">
        <f t="shared" si="11"/>
        <v>0</v>
      </c>
      <c r="AO48" s="23">
        <v>0</v>
      </c>
      <c r="AP48" s="24">
        <f t="shared" si="12"/>
        <v>0</v>
      </c>
      <c r="AQ48" s="24">
        <f t="shared" si="13"/>
        <v>3.1976744186046511</v>
      </c>
    </row>
    <row r="49" spans="1:43" hidden="1" outlineLevel="2">
      <c r="A49" s="1" t="s">
        <v>40</v>
      </c>
      <c r="B49" s="18" t="s">
        <v>94</v>
      </c>
      <c r="C49" s="26" t="s">
        <v>120</v>
      </c>
      <c r="D49" s="19" t="s">
        <v>65</v>
      </c>
      <c r="E49" s="20">
        <v>30839.283599999999</v>
      </c>
      <c r="F49" s="20">
        <v>28015.66</v>
      </c>
      <c r="G49" s="20">
        <v>1756.3389649999999</v>
      </c>
      <c r="H49" s="21">
        <f t="shared" si="7"/>
        <v>6.2691329242288063</v>
      </c>
      <c r="I49" s="21">
        <v>511.555565</v>
      </c>
      <c r="J49" s="21">
        <v>1.8259686409507501</v>
      </c>
      <c r="K49" s="21">
        <v>1.8662000000000001</v>
      </c>
      <c r="L49" s="21">
        <v>6.6612952939770704E-3</v>
      </c>
      <c r="M49" s="21">
        <v>80.537000000000006</v>
      </c>
      <c r="N49" s="21">
        <v>0.28747226400762599</v>
      </c>
      <c r="O49" s="21">
        <v>227.7</v>
      </c>
      <c r="P49" s="21">
        <v>0.81276226472970703</v>
      </c>
      <c r="Q49" s="21">
        <f>I49+K49+M49+O49</f>
        <v>821.65876500000013</v>
      </c>
      <c r="R49" s="21">
        <f t="shared" si="8"/>
        <v>2.9328552852226224</v>
      </c>
      <c r="S49" s="21">
        <v>934.68020000000001</v>
      </c>
      <c r="T49" s="21">
        <f t="shared" si="9"/>
        <v>3.3362776390061843</v>
      </c>
      <c r="U49" s="22">
        <v>754.35929999999996</v>
      </c>
      <c r="V49" s="22">
        <v>6.2039731683750601</v>
      </c>
      <c r="W49" s="7">
        <v>52</v>
      </c>
      <c r="X49" s="7" t="s">
        <v>94</v>
      </c>
      <c r="Y49" s="10" t="s">
        <v>120</v>
      </c>
      <c r="Z49" s="23" t="s">
        <v>65</v>
      </c>
      <c r="AA49" s="23">
        <v>27706.79</v>
      </c>
      <c r="AB49" s="23">
        <v>25204.43</v>
      </c>
      <c r="AC49" s="23">
        <v>1662.3</v>
      </c>
      <c r="AD49" s="24">
        <f t="shared" si="10"/>
        <v>6.5952691649840922</v>
      </c>
      <c r="AE49" s="23">
        <v>528</v>
      </c>
      <c r="AF49" s="23">
        <v>2.09</v>
      </c>
      <c r="AG49" s="23">
        <v>2.5099999999999998</v>
      </c>
      <c r="AH49" s="23">
        <v>0.01</v>
      </c>
      <c r="AI49" s="23">
        <v>83.69</v>
      </c>
      <c r="AJ49" s="23">
        <v>0.33</v>
      </c>
      <c r="AK49" s="23">
        <v>244.75</v>
      </c>
      <c r="AL49" s="23">
        <v>0.97</v>
      </c>
      <c r="AM49" s="23">
        <f>AE49+AG49+AI49+AK49</f>
        <v>858.95</v>
      </c>
      <c r="AN49" s="24">
        <f t="shared" si="11"/>
        <v>3.4079326531089973</v>
      </c>
      <c r="AO49" s="23">
        <v>803.36</v>
      </c>
      <c r="AP49" s="24">
        <f t="shared" si="12"/>
        <v>3.1873761874400652</v>
      </c>
      <c r="AQ49" s="24">
        <f t="shared" si="13"/>
        <v>-0.32613624075528591</v>
      </c>
    </row>
    <row r="50" spans="1:43" hidden="1" outlineLevel="2">
      <c r="A50" s="1" t="s">
        <v>40</v>
      </c>
      <c r="B50" s="18" t="s">
        <v>94</v>
      </c>
      <c r="C50" s="26" t="s">
        <v>120</v>
      </c>
      <c r="D50" s="19" t="s">
        <v>66</v>
      </c>
      <c r="E50" s="20">
        <v>49196.369100000004</v>
      </c>
      <c r="F50" s="20">
        <v>44092.22</v>
      </c>
      <c r="G50" s="20">
        <v>4817.2736990000003</v>
      </c>
      <c r="H50" s="21">
        <f t="shared" si="7"/>
        <v>10.925450564748159</v>
      </c>
      <c r="I50" s="21">
        <v>811.66778599999998</v>
      </c>
      <c r="J50" s="21">
        <v>1.8408427783235399</v>
      </c>
      <c r="K50" s="21">
        <v>10.2798</v>
      </c>
      <c r="L50" s="21">
        <v>2.3314336134821499E-2</v>
      </c>
      <c r="M50" s="21">
        <v>170.9</v>
      </c>
      <c r="N50" s="21">
        <v>0.38759703938218498</v>
      </c>
      <c r="O50" s="21">
        <v>624.3021</v>
      </c>
      <c r="P50" s="21">
        <v>1.415901963956</v>
      </c>
      <c r="Q50" s="21">
        <f>I50+K50+M50+O50</f>
        <v>1617.149686</v>
      </c>
      <c r="R50" s="21">
        <f t="shared" si="8"/>
        <v>3.6676531279214335</v>
      </c>
      <c r="S50" s="21">
        <v>3200.1240130000001</v>
      </c>
      <c r="T50" s="21">
        <f t="shared" si="9"/>
        <v>7.2577974368267242</v>
      </c>
      <c r="U50" s="22">
        <v>0</v>
      </c>
      <c r="V50" s="22">
        <v>0</v>
      </c>
      <c r="W50" s="7">
        <v>52</v>
      </c>
      <c r="X50" s="7" t="s">
        <v>94</v>
      </c>
      <c r="Y50" s="10" t="s">
        <v>120</v>
      </c>
      <c r="Z50" s="23" t="s">
        <v>66</v>
      </c>
      <c r="AA50" s="23">
        <v>45008.13</v>
      </c>
      <c r="AB50" s="23">
        <v>39868.68</v>
      </c>
      <c r="AC50" s="23">
        <v>4666.5600000000004</v>
      </c>
      <c r="AD50" s="24">
        <f t="shared" si="10"/>
        <v>11.704826946866564</v>
      </c>
      <c r="AE50" s="23">
        <v>665.63</v>
      </c>
      <c r="AF50" s="23">
        <v>1.67</v>
      </c>
      <c r="AG50" s="23">
        <v>2.4</v>
      </c>
      <c r="AH50" s="23">
        <v>0.01</v>
      </c>
      <c r="AI50" s="23">
        <v>204.23</v>
      </c>
      <c r="AJ50" s="23">
        <v>0.51</v>
      </c>
      <c r="AK50" s="23">
        <v>616.29</v>
      </c>
      <c r="AL50" s="23">
        <v>1.55</v>
      </c>
      <c r="AM50" s="23">
        <f>AE50+AG50+AI50+AK50</f>
        <v>1488.55</v>
      </c>
      <c r="AN50" s="24">
        <f t="shared" si="11"/>
        <v>3.7336325155485457</v>
      </c>
      <c r="AO50" s="23">
        <v>3178.01</v>
      </c>
      <c r="AP50" s="24">
        <f t="shared" si="12"/>
        <v>7.9711944313180174</v>
      </c>
      <c r="AQ50" s="24">
        <f t="shared" si="13"/>
        <v>-0.77937638211840543</v>
      </c>
    </row>
    <row r="51" spans="1:43" hidden="1" outlineLevel="2">
      <c r="A51" s="1" t="s">
        <v>40</v>
      </c>
      <c r="B51" s="18" t="s">
        <v>94</v>
      </c>
      <c r="C51" s="26" t="s">
        <v>120</v>
      </c>
      <c r="D51" s="19" t="s">
        <v>67</v>
      </c>
      <c r="E51" s="20">
        <v>27062.0779</v>
      </c>
      <c r="F51" s="20">
        <v>23910.65</v>
      </c>
      <c r="G51" s="20">
        <v>2308.1758329999998</v>
      </c>
      <c r="H51" s="21">
        <f t="shared" si="7"/>
        <v>9.6533378766365594</v>
      </c>
      <c r="I51" s="21">
        <v>430.89523300000002</v>
      </c>
      <c r="J51" s="21">
        <v>1.8021106425284401</v>
      </c>
      <c r="K51" s="21">
        <v>5.8</v>
      </c>
      <c r="L51" s="21">
        <v>2.4257037270739398E-2</v>
      </c>
      <c r="M51" s="21">
        <v>90.4</v>
      </c>
      <c r="N51" s="21">
        <v>0.37807520159911101</v>
      </c>
      <c r="O51" s="21">
        <v>346.88659999999999</v>
      </c>
      <c r="P51" s="21">
        <v>1.4507657215379399</v>
      </c>
      <c r="Q51" s="21">
        <f>I51+K51+M51+O51</f>
        <v>873.98183300000005</v>
      </c>
      <c r="R51" s="21">
        <f t="shared" si="8"/>
        <v>3.6551989720061981</v>
      </c>
      <c r="S51" s="21">
        <v>1434.194</v>
      </c>
      <c r="T51" s="21">
        <f t="shared" si="9"/>
        <v>5.9981389046303626</v>
      </c>
      <c r="U51" s="22">
        <v>0</v>
      </c>
      <c r="V51" s="22">
        <v>0</v>
      </c>
      <c r="W51" s="7">
        <v>52</v>
      </c>
      <c r="X51" s="7" t="s">
        <v>94</v>
      </c>
      <c r="Y51" s="10" t="s">
        <v>120</v>
      </c>
      <c r="Z51" s="23" t="s">
        <v>67</v>
      </c>
      <c r="AA51" s="23">
        <v>25561.53</v>
      </c>
      <c r="AB51" s="23">
        <v>22304.65</v>
      </c>
      <c r="AC51" s="23">
        <v>2408.48</v>
      </c>
      <c r="AD51" s="24">
        <f t="shared" si="10"/>
        <v>10.798107121160834</v>
      </c>
      <c r="AE51" s="23">
        <v>409.09</v>
      </c>
      <c r="AF51" s="23">
        <v>1.83</v>
      </c>
      <c r="AG51" s="23">
        <v>1</v>
      </c>
      <c r="AH51" s="23">
        <v>0</v>
      </c>
      <c r="AI51" s="23">
        <v>85.2</v>
      </c>
      <c r="AJ51" s="23">
        <v>0.38</v>
      </c>
      <c r="AK51" s="23">
        <v>366.48</v>
      </c>
      <c r="AL51" s="23">
        <v>1.64</v>
      </c>
      <c r="AM51" s="23">
        <f>AE51+AG51+AI51+AK51</f>
        <v>861.77</v>
      </c>
      <c r="AN51" s="24">
        <f t="shared" si="11"/>
        <v>3.8636338162670114</v>
      </c>
      <c r="AO51" s="23">
        <v>1546.71</v>
      </c>
      <c r="AP51" s="24">
        <f t="shared" si="12"/>
        <v>6.9344733048938219</v>
      </c>
      <c r="AQ51" s="24">
        <f t="shared" si="13"/>
        <v>-1.1447692445242748</v>
      </c>
    </row>
    <row r="52" spans="1:43" hidden="1" outlineLevel="2">
      <c r="A52" s="1" t="s">
        <v>40</v>
      </c>
      <c r="B52" s="18" t="s">
        <v>94</v>
      </c>
      <c r="C52" s="26" t="s">
        <v>120</v>
      </c>
      <c r="D52" s="19" t="s">
        <v>68</v>
      </c>
      <c r="E52" s="20">
        <v>21466.076799999999</v>
      </c>
      <c r="F52" s="20">
        <v>19033.13</v>
      </c>
      <c r="G52" s="20">
        <v>2056.5648999999999</v>
      </c>
      <c r="H52" s="21">
        <f t="shared" si="7"/>
        <v>10.805184959068738</v>
      </c>
      <c r="I52" s="21">
        <v>243.40989999999999</v>
      </c>
      <c r="J52" s="21">
        <v>1.2788758359085199</v>
      </c>
      <c r="K52" s="21">
        <v>5.4</v>
      </c>
      <c r="L52" s="21">
        <v>2.83716049096852E-2</v>
      </c>
      <c r="M52" s="21">
        <v>36.340000000000003</v>
      </c>
      <c r="N52" s="21">
        <v>0.19093039304036299</v>
      </c>
      <c r="O52" s="21">
        <v>261.09539999999998</v>
      </c>
      <c r="P52" s="21">
        <v>1.3717954689881899</v>
      </c>
      <c r="Q52" s="21">
        <f>I52+K52+M52+O52</f>
        <v>546.24530000000004</v>
      </c>
      <c r="R52" s="21">
        <f t="shared" si="8"/>
        <v>2.8699709401448947</v>
      </c>
      <c r="S52" s="21">
        <v>1510.3196</v>
      </c>
      <c r="T52" s="21">
        <f t="shared" si="9"/>
        <v>7.935214018923844</v>
      </c>
      <c r="U52" s="22">
        <v>545.86339999999996</v>
      </c>
      <c r="V52" s="22">
        <v>1.9484285165439501</v>
      </c>
      <c r="W52" s="7">
        <v>52</v>
      </c>
      <c r="X52" s="7" t="s">
        <v>94</v>
      </c>
      <c r="Y52" s="10" t="s">
        <v>120</v>
      </c>
      <c r="Z52" s="23" t="s">
        <v>68</v>
      </c>
      <c r="AA52" s="23">
        <v>21153.5</v>
      </c>
      <c r="AB52" s="23">
        <v>18924.87</v>
      </c>
      <c r="AC52" s="23">
        <v>2121.52</v>
      </c>
      <c r="AD52" s="24">
        <f t="shared" si="10"/>
        <v>11.210222315926082</v>
      </c>
      <c r="AE52" s="23">
        <v>298.12</v>
      </c>
      <c r="AF52" s="23">
        <v>1.58</v>
      </c>
      <c r="AG52" s="23">
        <v>7.4</v>
      </c>
      <c r="AH52" s="23">
        <v>0.04</v>
      </c>
      <c r="AI52" s="23">
        <v>35.299999999999997</v>
      </c>
      <c r="AJ52" s="23">
        <v>0.19</v>
      </c>
      <c r="AK52" s="23">
        <v>196.75</v>
      </c>
      <c r="AL52" s="23">
        <v>1.04</v>
      </c>
      <c r="AM52" s="23">
        <f>AE52+AG52+AI52+AK52</f>
        <v>537.56999999999994</v>
      </c>
      <c r="AN52" s="24">
        <f t="shared" si="11"/>
        <v>2.8405479139354721</v>
      </c>
      <c r="AO52" s="23">
        <v>1583.94</v>
      </c>
      <c r="AP52" s="24">
        <f t="shared" si="12"/>
        <v>8.3696215614691152</v>
      </c>
      <c r="AQ52" s="24">
        <f t="shared" si="13"/>
        <v>-0.40503735685734377</v>
      </c>
    </row>
    <row r="53" spans="1:43" hidden="1" outlineLevel="2">
      <c r="A53" s="1" t="s">
        <v>40</v>
      </c>
      <c r="B53" s="18" t="s">
        <v>94</v>
      </c>
      <c r="C53" s="26" t="s">
        <v>120</v>
      </c>
      <c r="D53" s="19" t="s">
        <v>69</v>
      </c>
      <c r="E53" s="20">
        <v>11233.2413</v>
      </c>
      <c r="F53" s="20">
        <v>9848.94</v>
      </c>
      <c r="G53" s="20">
        <v>1284.6926000000001</v>
      </c>
      <c r="H53" s="21">
        <f t="shared" si="7"/>
        <v>13.04396818337811</v>
      </c>
      <c r="I53" s="21">
        <v>132.18979999999999</v>
      </c>
      <c r="J53" s="21">
        <v>1.34218154410164</v>
      </c>
      <c r="K53" s="21">
        <v>8.8000000000000007</v>
      </c>
      <c r="L53" s="21">
        <v>8.9350294713316694E-2</v>
      </c>
      <c r="M53" s="21">
        <v>24.326799999999999</v>
      </c>
      <c r="N53" s="21">
        <v>0.24700076698089901</v>
      </c>
      <c r="O53" s="21">
        <v>132.37119999999999</v>
      </c>
      <c r="P53" s="21">
        <v>1.34402337858584</v>
      </c>
      <c r="Q53" s="21">
        <f>I53+K53+M53+O53</f>
        <v>297.68779999999998</v>
      </c>
      <c r="R53" s="21">
        <f t="shared" si="8"/>
        <v>3.0225364353930471</v>
      </c>
      <c r="S53" s="21">
        <v>987.00480000000005</v>
      </c>
      <c r="T53" s="21">
        <f t="shared" si="9"/>
        <v>10.021431747985062</v>
      </c>
      <c r="U53" s="22">
        <v>1952.98018</v>
      </c>
      <c r="V53" s="22">
        <v>4.42931150228255</v>
      </c>
      <c r="W53" s="7">
        <v>52</v>
      </c>
      <c r="X53" s="7" t="s">
        <v>94</v>
      </c>
      <c r="Y53" s="10" t="s">
        <v>120</v>
      </c>
      <c r="Z53" s="23" t="s">
        <v>69</v>
      </c>
      <c r="AA53" s="23">
        <v>14216.99</v>
      </c>
      <c r="AB53" s="23">
        <v>12576.33</v>
      </c>
      <c r="AC53" s="23">
        <v>1705.41</v>
      </c>
      <c r="AD53" s="24">
        <f t="shared" si="10"/>
        <v>13.560474319614706</v>
      </c>
      <c r="AE53" s="23">
        <v>163.47</v>
      </c>
      <c r="AF53" s="23">
        <v>1.3</v>
      </c>
      <c r="AG53" s="23">
        <v>0</v>
      </c>
      <c r="AH53" s="23">
        <v>0</v>
      </c>
      <c r="AI53" s="23">
        <v>34.99</v>
      </c>
      <c r="AJ53" s="23">
        <v>0.28000000000000003</v>
      </c>
      <c r="AK53" s="23">
        <v>179.29</v>
      </c>
      <c r="AL53" s="23">
        <v>1.43</v>
      </c>
      <c r="AM53" s="23">
        <f>AE53+AG53+AI53+AK53</f>
        <v>377.75</v>
      </c>
      <c r="AN53" s="24">
        <f t="shared" si="11"/>
        <v>3.0036584599799783</v>
      </c>
      <c r="AO53" s="23">
        <v>1327.66</v>
      </c>
      <c r="AP53" s="24">
        <f t="shared" si="12"/>
        <v>10.556815859634726</v>
      </c>
      <c r="AQ53" s="24">
        <f t="shared" si="13"/>
        <v>-0.51650613623659503</v>
      </c>
    </row>
    <row r="54" spans="1:43" hidden="1" outlineLevel="2">
      <c r="A54" s="1" t="s">
        <v>40</v>
      </c>
      <c r="B54" s="18" t="s">
        <v>94</v>
      </c>
      <c r="C54" s="26" t="s">
        <v>120</v>
      </c>
      <c r="D54" s="19" t="s">
        <v>70</v>
      </c>
      <c r="E54" s="20">
        <v>421.21589999999998</v>
      </c>
      <c r="F54" s="20">
        <v>394.66</v>
      </c>
      <c r="G54" s="20">
        <v>7</v>
      </c>
      <c r="H54" s="21">
        <f t="shared" si="7"/>
        <v>1.77367860943597</v>
      </c>
      <c r="I54" s="21">
        <v>7</v>
      </c>
      <c r="J54" s="21">
        <v>1.77387682554099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f>I54+K54+M54+O54</f>
        <v>7</v>
      </c>
      <c r="R54" s="21">
        <f t="shared" si="8"/>
        <v>1.77367860943597</v>
      </c>
      <c r="S54" s="21">
        <v>0</v>
      </c>
      <c r="T54" s="21">
        <f t="shared" si="9"/>
        <v>0</v>
      </c>
      <c r="U54" s="22">
        <v>771.94299999999998</v>
      </c>
      <c r="V54" s="22">
        <v>3.22845691756662</v>
      </c>
      <c r="W54" s="7">
        <v>52</v>
      </c>
      <c r="X54" s="7" t="s">
        <v>94</v>
      </c>
      <c r="Y54" s="10" t="s">
        <v>120</v>
      </c>
      <c r="Z54" s="23" t="s">
        <v>70</v>
      </c>
      <c r="AA54" s="23">
        <v>972.56</v>
      </c>
      <c r="AB54" s="23">
        <v>891.64</v>
      </c>
      <c r="AC54" s="23">
        <v>23.05</v>
      </c>
      <c r="AD54" s="24">
        <f t="shared" si="10"/>
        <v>2.5851240410928176</v>
      </c>
      <c r="AE54" s="23">
        <v>7.1</v>
      </c>
      <c r="AF54" s="23">
        <v>0.8</v>
      </c>
      <c r="AG54" s="23">
        <v>0</v>
      </c>
      <c r="AH54" s="23">
        <v>0</v>
      </c>
      <c r="AI54" s="23">
        <v>0</v>
      </c>
      <c r="AJ54" s="23">
        <v>0</v>
      </c>
      <c r="AK54" s="23">
        <v>3</v>
      </c>
      <c r="AL54" s="23">
        <v>0.34</v>
      </c>
      <c r="AM54" s="23">
        <f>AE54+AG54+AI54+AK54</f>
        <v>10.1</v>
      </c>
      <c r="AN54" s="24">
        <f t="shared" si="11"/>
        <v>1.1327441568345968</v>
      </c>
      <c r="AO54" s="23">
        <v>12.95</v>
      </c>
      <c r="AP54" s="24">
        <f t="shared" si="12"/>
        <v>1.4523798842582207</v>
      </c>
      <c r="AQ54" s="24">
        <f t="shared" si="13"/>
        <v>-0.81144543165684757</v>
      </c>
    </row>
    <row r="55" spans="1:43" outlineLevel="1" collapsed="1">
      <c r="A55" s="1"/>
      <c r="B55" s="25" t="s">
        <v>135</v>
      </c>
      <c r="C55" s="26" t="s">
        <v>120</v>
      </c>
      <c r="D55" s="19"/>
      <c r="E55" s="20"/>
      <c r="F55" s="20">
        <f>SUBTOTAL(9,F48:F54)</f>
        <v>125639.26000000001</v>
      </c>
      <c r="G55" s="20">
        <f>SUBTOTAL(9,G48:G54)</f>
        <v>12241.045996999999</v>
      </c>
      <c r="H55" s="21">
        <f t="shared" si="7"/>
        <v>9.7430102636707652</v>
      </c>
      <c r="I55" s="21"/>
      <c r="J55" s="21"/>
      <c r="K55" s="21"/>
      <c r="L55" s="21"/>
      <c r="M55" s="21"/>
      <c r="N55" s="21"/>
      <c r="O55" s="21"/>
      <c r="P55" s="21"/>
      <c r="Q55" s="21">
        <f>SUBTOTAL(9,Q48:Q54)</f>
        <v>4174.7233839999999</v>
      </c>
      <c r="R55" s="21">
        <f t="shared" si="8"/>
        <v>3.3227857152294593</v>
      </c>
      <c r="S55" s="21">
        <f>SUBTOTAL(9,S48:S54)</f>
        <v>8066.3226130000003</v>
      </c>
      <c r="T55" s="21">
        <f t="shared" si="9"/>
        <v>6.4202245484413067</v>
      </c>
      <c r="U55" s="22"/>
      <c r="V55" s="22"/>
      <c r="W55" s="7"/>
      <c r="X55" s="7"/>
      <c r="Y55" s="10"/>
      <c r="Z55" s="23"/>
      <c r="AA55" s="23"/>
      <c r="AB55" s="23">
        <f>SUBTOTAL(9,AB48:AB54)</f>
        <v>119812.6</v>
      </c>
      <c r="AC55" s="23">
        <f>SUBTOTAL(9,AC48:AC54)</f>
        <v>12587.32</v>
      </c>
      <c r="AD55" s="24">
        <f t="shared" si="10"/>
        <v>10.505839953393883</v>
      </c>
      <c r="AE55" s="23"/>
      <c r="AF55" s="23"/>
      <c r="AG55" s="23"/>
      <c r="AH55" s="23"/>
      <c r="AI55" s="23"/>
      <c r="AJ55" s="23"/>
      <c r="AK55" s="23"/>
      <c r="AL55" s="23"/>
      <c r="AM55" s="23">
        <f>SUBTOTAL(9,AM48:AM54)</f>
        <v>4134.6900000000005</v>
      </c>
      <c r="AN55" s="24">
        <f t="shared" si="11"/>
        <v>3.4509642558462135</v>
      </c>
      <c r="AO55" s="23">
        <f>SUBTOTAL(9,AO48:AO54)</f>
        <v>8452.630000000001</v>
      </c>
      <c r="AP55" s="24">
        <f t="shared" si="12"/>
        <v>7.0548756975476712</v>
      </c>
      <c r="AQ55" s="24">
        <f t="shared" si="13"/>
        <v>-0.76282968972311771</v>
      </c>
    </row>
    <row r="56" spans="1:43" hidden="1" outlineLevel="2">
      <c r="A56" s="1" t="s">
        <v>17</v>
      </c>
      <c r="B56" s="18" t="s">
        <v>71</v>
      </c>
      <c r="C56" s="26" t="s">
        <v>120</v>
      </c>
      <c r="D56" s="19" t="s">
        <v>64</v>
      </c>
      <c r="E56" s="20">
        <v>1296</v>
      </c>
      <c r="F56" s="20">
        <v>1237</v>
      </c>
      <c r="G56" s="20">
        <v>30.966667000000001</v>
      </c>
      <c r="H56" s="21">
        <f t="shared" si="7"/>
        <v>2.5033683912691997</v>
      </c>
      <c r="I56" s="21">
        <v>21.966667000000001</v>
      </c>
      <c r="J56" s="21">
        <v>1.7758016976556199</v>
      </c>
      <c r="K56" s="21">
        <v>0</v>
      </c>
      <c r="L56" s="21">
        <v>0</v>
      </c>
      <c r="M56" s="21">
        <v>5</v>
      </c>
      <c r="N56" s="21">
        <v>0.40420371867421201</v>
      </c>
      <c r="O56" s="21">
        <v>4</v>
      </c>
      <c r="P56" s="21">
        <v>0.323362974939369</v>
      </c>
      <c r="Q56" s="21">
        <f>I56+K56+M56+O56</f>
        <v>30.966667000000001</v>
      </c>
      <c r="R56" s="21">
        <f t="shared" si="8"/>
        <v>2.5033683912691997</v>
      </c>
      <c r="S56" s="21">
        <v>0</v>
      </c>
      <c r="T56" s="21">
        <f t="shared" si="9"/>
        <v>0</v>
      </c>
      <c r="U56" s="22">
        <v>1047.7850000000001</v>
      </c>
      <c r="V56" s="22">
        <v>5.5050633426471398</v>
      </c>
      <c r="W56" s="7">
        <v>11</v>
      </c>
      <c r="X56" s="7" t="s">
        <v>71</v>
      </c>
      <c r="Y56" s="10" t="s">
        <v>120</v>
      </c>
      <c r="Z56" s="23" t="s">
        <v>64</v>
      </c>
      <c r="AA56" s="23">
        <v>186.36</v>
      </c>
      <c r="AB56" s="23">
        <v>184.37</v>
      </c>
      <c r="AC56" s="23">
        <v>6</v>
      </c>
      <c r="AD56" s="24">
        <f t="shared" si="10"/>
        <v>3.254325541031621</v>
      </c>
      <c r="AE56" s="23">
        <v>0</v>
      </c>
      <c r="AF56" s="23">
        <v>0</v>
      </c>
      <c r="AG56" s="23">
        <v>0</v>
      </c>
      <c r="AH56" s="23">
        <v>0</v>
      </c>
      <c r="AI56" s="23">
        <v>2</v>
      </c>
      <c r="AJ56" s="23">
        <v>1.08</v>
      </c>
      <c r="AK56" s="23">
        <v>4</v>
      </c>
      <c r="AL56" s="23">
        <v>2.17</v>
      </c>
      <c r="AM56" s="23">
        <f>AE56+AG56+AI56+AK56</f>
        <v>6</v>
      </c>
      <c r="AN56" s="24">
        <f t="shared" si="11"/>
        <v>3.254325541031621</v>
      </c>
      <c r="AO56" s="23">
        <v>0</v>
      </c>
      <c r="AP56" s="24">
        <f t="shared" si="12"/>
        <v>0</v>
      </c>
      <c r="AQ56" s="24">
        <f t="shared" si="13"/>
        <v>-0.75095714976242123</v>
      </c>
    </row>
    <row r="57" spans="1:43" hidden="1" outlineLevel="2">
      <c r="A57" s="1" t="s">
        <v>17</v>
      </c>
      <c r="B57" s="18" t="s">
        <v>71</v>
      </c>
      <c r="C57" s="26" t="s">
        <v>120</v>
      </c>
      <c r="D57" s="19" t="s">
        <v>65</v>
      </c>
      <c r="E57" s="20">
        <v>34967.3073</v>
      </c>
      <c r="F57" s="20">
        <v>32141.05</v>
      </c>
      <c r="G57" s="20">
        <v>2460.0034500000002</v>
      </c>
      <c r="H57" s="21">
        <f t="shared" si="7"/>
        <v>7.6537743788706356</v>
      </c>
      <c r="I57" s="21">
        <v>602.93416400000001</v>
      </c>
      <c r="J57" s="21">
        <v>1.87590007023413</v>
      </c>
      <c r="K57" s="21">
        <v>1.2346999999999999</v>
      </c>
      <c r="L57" s="21">
        <v>3.84150369146785E-3</v>
      </c>
      <c r="M57" s="21">
        <v>116.1739</v>
      </c>
      <c r="N57" s="21">
        <v>0.36145012205573601</v>
      </c>
      <c r="O57" s="21">
        <v>465.32699200000002</v>
      </c>
      <c r="P57" s="21">
        <v>1.4477649287338099</v>
      </c>
      <c r="Q57" s="21">
        <f>I57+K57+M57+O57</f>
        <v>1185.669756</v>
      </c>
      <c r="R57" s="21">
        <f t="shared" si="8"/>
        <v>3.6889577534025806</v>
      </c>
      <c r="S57" s="21">
        <v>1274.3336939999999</v>
      </c>
      <c r="T57" s="21">
        <f t="shared" si="9"/>
        <v>3.9648166254680541</v>
      </c>
      <c r="U57" s="22">
        <v>645.02200000000005</v>
      </c>
      <c r="V57" s="22">
        <v>6.5491938405196501</v>
      </c>
      <c r="W57" s="7">
        <v>11</v>
      </c>
      <c r="X57" s="7" t="s">
        <v>71</v>
      </c>
      <c r="Y57" s="10" t="s">
        <v>120</v>
      </c>
      <c r="Z57" s="23" t="s">
        <v>65</v>
      </c>
      <c r="AA57" s="23">
        <v>29711.27</v>
      </c>
      <c r="AB57" s="23">
        <v>27361.07</v>
      </c>
      <c r="AC57" s="23">
        <v>1859.93</v>
      </c>
      <c r="AD57" s="24">
        <f t="shared" si="10"/>
        <v>6.7977239194227419</v>
      </c>
      <c r="AE57" s="23">
        <v>539.72</v>
      </c>
      <c r="AF57" s="23">
        <v>1.97</v>
      </c>
      <c r="AG57" s="23">
        <v>5.04</v>
      </c>
      <c r="AH57" s="23">
        <v>0.02</v>
      </c>
      <c r="AI57" s="23">
        <v>98.12</v>
      </c>
      <c r="AJ57" s="23">
        <v>0.36</v>
      </c>
      <c r="AK57" s="23">
        <v>328.04</v>
      </c>
      <c r="AL57" s="23">
        <v>1.2</v>
      </c>
      <c r="AM57" s="23">
        <f>AE57+AG57+AI57+AK57</f>
        <v>970.92000000000007</v>
      </c>
      <c r="AN57" s="24">
        <f t="shared" si="11"/>
        <v>3.5485454333474533</v>
      </c>
      <c r="AO57" s="23">
        <v>889.02</v>
      </c>
      <c r="AP57" s="24">
        <f t="shared" si="12"/>
        <v>3.2492150343535542</v>
      </c>
      <c r="AQ57" s="24">
        <f t="shared" si="13"/>
        <v>0.85605045944789371</v>
      </c>
    </row>
    <row r="58" spans="1:43" hidden="1" outlineLevel="2">
      <c r="A58" s="1" t="s">
        <v>17</v>
      </c>
      <c r="B58" s="18" t="s">
        <v>71</v>
      </c>
      <c r="C58" s="26" t="s">
        <v>120</v>
      </c>
      <c r="D58" s="19" t="s">
        <v>66</v>
      </c>
      <c r="E58" s="20">
        <v>66200.062699999995</v>
      </c>
      <c r="F58" s="20">
        <v>60151.89</v>
      </c>
      <c r="G58" s="20">
        <v>5991.7200190000003</v>
      </c>
      <c r="H58" s="21">
        <f t="shared" si="7"/>
        <v>9.9609838011739953</v>
      </c>
      <c r="I58" s="21">
        <v>934.12076400000001</v>
      </c>
      <c r="J58" s="21">
        <v>1.5529408403746301</v>
      </c>
      <c r="K58" s="21">
        <v>11.445399999999999</v>
      </c>
      <c r="L58" s="21">
        <v>1.90275495197362E-2</v>
      </c>
      <c r="M58" s="21">
        <v>187.85319999999999</v>
      </c>
      <c r="N58" s="21">
        <v>0.31229892056554598</v>
      </c>
      <c r="O58" s="21">
        <v>806.71040000000005</v>
      </c>
      <c r="P58" s="21">
        <v>1.34112587450733</v>
      </c>
      <c r="Q58" s="21">
        <f>I58+K58+M58+O58</f>
        <v>1940.1297639999998</v>
      </c>
      <c r="R58" s="21">
        <f t="shared" si="8"/>
        <v>3.2253845456892543</v>
      </c>
      <c r="S58" s="21">
        <v>4051.5902550000001</v>
      </c>
      <c r="T58" s="21">
        <f t="shared" si="9"/>
        <v>6.7355992554847406</v>
      </c>
      <c r="U58" s="22">
        <v>0</v>
      </c>
      <c r="V58" s="22">
        <v>0</v>
      </c>
      <c r="W58" s="7">
        <v>11</v>
      </c>
      <c r="X58" s="7" t="s">
        <v>71</v>
      </c>
      <c r="Y58" s="10" t="s">
        <v>120</v>
      </c>
      <c r="Z58" s="23" t="s">
        <v>66</v>
      </c>
      <c r="AA58" s="23">
        <v>63117.86</v>
      </c>
      <c r="AB58" s="23">
        <v>57506.59</v>
      </c>
      <c r="AC58" s="23">
        <v>5838.34</v>
      </c>
      <c r="AD58" s="24">
        <f t="shared" si="10"/>
        <v>10.152471221124397</v>
      </c>
      <c r="AE58" s="23">
        <v>984.76</v>
      </c>
      <c r="AF58" s="23">
        <v>1.71</v>
      </c>
      <c r="AG58" s="23">
        <v>11.73</v>
      </c>
      <c r="AH58" s="23">
        <v>0.02</v>
      </c>
      <c r="AI58" s="23">
        <v>149.71</v>
      </c>
      <c r="AJ58" s="23">
        <v>0.26</v>
      </c>
      <c r="AK58" s="23">
        <v>855.54</v>
      </c>
      <c r="AL58" s="23">
        <v>1.49</v>
      </c>
      <c r="AM58" s="23">
        <f>AE58+AG58+AI58+AK58</f>
        <v>2001.74</v>
      </c>
      <c r="AN58" s="24">
        <f t="shared" si="11"/>
        <v>3.4808880164864586</v>
      </c>
      <c r="AO58" s="23">
        <v>3836.61</v>
      </c>
      <c r="AP58" s="24">
        <f t="shared" si="12"/>
        <v>6.6716005939493197</v>
      </c>
      <c r="AQ58" s="24">
        <f t="shared" si="13"/>
        <v>-0.19148741995040197</v>
      </c>
    </row>
    <row r="59" spans="1:43" hidden="1" outlineLevel="2">
      <c r="A59" s="1" t="s">
        <v>17</v>
      </c>
      <c r="B59" s="18" t="s">
        <v>71</v>
      </c>
      <c r="C59" s="26" t="s">
        <v>120</v>
      </c>
      <c r="D59" s="19" t="s">
        <v>67</v>
      </c>
      <c r="E59" s="20">
        <v>58343.873099999997</v>
      </c>
      <c r="F59" s="20">
        <v>52481.39</v>
      </c>
      <c r="G59" s="20">
        <v>5603.6954409999998</v>
      </c>
      <c r="H59" s="21">
        <f t="shared" si="7"/>
        <v>10.677490518067451</v>
      </c>
      <c r="I59" s="21">
        <v>896.58010000000002</v>
      </c>
      <c r="J59" s="21">
        <v>1.70838102888845</v>
      </c>
      <c r="K59" s="21">
        <v>5.4096000000000002</v>
      </c>
      <c r="L59" s="21">
        <v>1.0307676931347201E-2</v>
      </c>
      <c r="M59" s="21">
        <v>173.89500000000001</v>
      </c>
      <c r="N59" s="21">
        <v>0.33134676870316199</v>
      </c>
      <c r="O59" s="21">
        <v>966.70500000000004</v>
      </c>
      <c r="P59" s="21">
        <v>1.84199993121821</v>
      </c>
      <c r="Q59" s="21">
        <f>I59+K59+M59+O59</f>
        <v>2042.5897</v>
      </c>
      <c r="R59" s="21">
        <f t="shared" si="8"/>
        <v>3.8920266784092421</v>
      </c>
      <c r="S59" s="21">
        <v>3561.1057409999999</v>
      </c>
      <c r="T59" s="21">
        <f t="shared" si="9"/>
        <v>6.7854638396582097</v>
      </c>
      <c r="U59" s="22">
        <v>0</v>
      </c>
      <c r="V59" s="22">
        <v>0</v>
      </c>
      <c r="W59" s="7">
        <v>11</v>
      </c>
      <c r="X59" s="7" t="s">
        <v>71</v>
      </c>
      <c r="Y59" s="10" t="s">
        <v>120</v>
      </c>
      <c r="Z59" s="23" t="s">
        <v>67</v>
      </c>
      <c r="AA59" s="23">
        <v>55131.839999999997</v>
      </c>
      <c r="AB59" s="23">
        <v>49677.77</v>
      </c>
      <c r="AC59" s="23">
        <v>5434.03</v>
      </c>
      <c r="AD59" s="24">
        <f t="shared" si="10"/>
        <v>10.938554609033377</v>
      </c>
      <c r="AE59" s="23">
        <v>1018.81</v>
      </c>
      <c r="AF59" s="23">
        <v>2.0499999999999998</v>
      </c>
      <c r="AG59" s="23">
        <v>3.5</v>
      </c>
      <c r="AH59" s="23">
        <v>0.01</v>
      </c>
      <c r="AI59" s="23">
        <v>186.06</v>
      </c>
      <c r="AJ59" s="23">
        <v>0.37</v>
      </c>
      <c r="AK59" s="23">
        <v>886.65</v>
      </c>
      <c r="AL59" s="23">
        <v>1.78</v>
      </c>
      <c r="AM59" s="23">
        <f>AE59+AG59+AI59+AK59</f>
        <v>2095.02</v>
      </c>
      <c r="AN59" s="24">
        <f t="shared" si="11"/>
        <v>4.217218284959249</v>
      </c>
      <c r="AO59" s="23">
        <v>3339.02</v>
      </c>
      <c r="AP59" s="24">
        <f t="shared" si="12"/>
        <v>6.7213564538021737</v>
      </c>
      <c r="AQ59" s="24">
        <f t="shared" si="13"/>
        <v>-0.26106409096592564</v>
      </c>
    </row>
    <row r="60" spans="1:43" hidden="1" outlineLevel="2">
      <c r="A60" s="1" t="s">
        <v>17</v>
      </c>
      <c r="B60" s="18" t="s">
        <v>71</v>
      </c>
      <c r="C60" s="26" t="s">
        <v>120</v>
      </c>
      <c r="D60" s="19" t="s">
        <v>68</v>
      </c>
      <c r="E60" s="20">
        <v>59461.685400000002</v>
      </c>
      <c r="F60" s="20">
        <v>53892.54</v>
      </c>
      <c r="G60" s="20">
        <v>6829.3490570000004</v>
      </c>
      <c r="H60" s="21">
        <f t="shared" si="7"/>
        <v>12.672160297139456</v>
      </c>
      <c r="I60" s="21">
        <v>815.58593199999996</v>
      </c>
      <c r="J60" s="21">
        <v>1.5133561698407401</v>
      </c>
      <c r="K60" s="21">
        <v>10.9</v>
      </c>
      <c r="L60" s="21">
        <v>2.0225437448158499E-2</v>
      </c>
      <c r="M60" s="21">
        <v>164.02269999999999</v>
      </c>
      <c r="N60" s="21">
        <v>0.30435145494752902</v>
      </c>
      <c r="O60" s="21">
        <v>968.13379999999995</v>
      </c>
      <c r="P60" s="21">
        <v>1.79641556085761</v>
      </c>
      <c r="Q60" s="21">
        <f>I60+K60+M60+O60</f>
        <v>1958.6424319999999</v>
      </c>
      <c r="R60" s="21">
        <f t="shared" si="8"/>
        <v>3.6343479672696812</v>
      </c>
      <c r="S60" s="21">
        <v>4870.7066249999998</v>
      </c>
      <c r="T60" s="21">
        <f t="shared" si="9"/>
        <v>9.037812329869773</v>
      </c>
      <c r="U60" s="22">
        <v>612.253963</v>
      </c>
      <c r="V60" s="22">
        <v>1.9048966218355201</v>
      </c>
      <c r="W60" s="7">
        <v>11</v>
      </c>
      <c r="X60" s="7" t="s">
        <v>71</v>
      </c>
      <c r="Y60" s="10" t="s">
        <v>120</v>
      </c>
      <c r="Z60" s="23" t="s">
        <v>68</v>
      </c>
      <c r="AA60" s="23">
        <v>59428.9</v>
      </c>
      <c r="AB60" s="23">
        <v>54053.78</v>
      </c>
      <c r="AC60" s="23">
        <v>6472.13</v>
      </c>
      <c r="AD60" s="24">
        <f t="shared" si="10"/>
        <v>11.973501205651113</v>
      </c>
      <c r="AE60" s="23">
        <v>973.83</v>
      </c>
      <c r="AF60" s="23">
        <v>1.8</v>
      </c>
      <c r="AG60" s="23">
        <v>14.77</v>
      </c>
      <c r="AH60" s="23">
        <v>0.03</v>
      </c>
      <c r="AI60" s="23">
        <v>201.29</v>
      </c>
      <c r="AJ60" s="23">
        <v>0.37</v>
      </c>
      <c r="AK60" s="23">
        <v>915.53</v>
      </c>
      <c r="AL60" s="23">
        <v>1.69</v>
      </c>
      <c r="AM60" s="23">
        <f>AE60+AG60+AI60+AK60</f>
        <v>2105.42</v>
      </c>
      <c r="AN60" s="24">
        <f t="shared" si="11"/>
        <v>3.8950467478870117</v>
      </c>
      <c r="AO60" s="23">
        <v>4366.71</v>
      </c>
      <c r="AP60" s="24">
        <f t="shared" si="12"/>
        <v>8.0784544577641011</v>
      </c>
      <c r="AQ60" s="24">
        <f t="shared" si="13"/>
        <v>0.69865909148834326</v>
      </c>
    </row>
    <row r="61" spans="1:43" hidden="1" outlineLevel="2">
      <c r="A61" s="1" t="s">
        <v>17</v>
      </c>
      <c r="B61" s="18" t="s">
        <v>71</v>
      </c>
      <c r="C61" s="26" t="s">
        <v>120</v>
      </c>
      <c r="D61" s="19" t="s">
        <v>69</v>
      </c>
      <c r="E61" s="20">
        <v>20636.841100000001</v>
      </c>
      <c r="F61" s="20">
        <v>18413.86</v>
      </c>
      <c r="G61" s="20">
        <v>2403.7246620000001</v>
      </c>
      <c r="H61" s="21">
        <f t="shared" si="7"/>
        <v>13.053888006099752</v>
      </c>
      <c r="I61" s="21">
        <v>262.993833</v>
      </c>
      <c r="J61" s="21">
        <v>1.4282342309318901</v>
      </c>
      <c r="K61" s="21">
        <v>1</v>
      </c>
      <c r="L61" s="21">
        <v>5.4306757487043202E-3</v>
      </c>
      <c r="M61" s="21">
        <v>75.2</v>
      </c>
      <c r="N61" s="21">
        <v>0.40838681630256501</v>
      </c>
      <c r="O61" s="21">
        <v>239.36969999999999</v>
      </c>
      <c r="P61" s="21">
        <v>1.29993922476463</v>
      </c>
      <c r="Q61" s="21">
        <f>I61+K61+M61+O61</f>
        <v>578.56353300000001</v>
      </c>
      <c r="R61" s="21">
        <f t="shared" si="8"/>
        <v>3.1420002813098393</v>
      </c>
      <c r="S61" s="21">
        <v>1825.1611290000001</v>
      </c>
      <c r="T61" s="21">
        <f t="shared" si="9"/>
        <v>9.9118877247899135</v>
      </c>
      <c r="U61" s="22">
        <v>2009.0029440000001</v>
      </c>
      <c r="V61" s="22">
        <v>3.3398922713278498</v>
      </c>
      <c r="W61" s="7">
        <v>11</v>
      </c>
      <c r="X61" s="7" t="s">
        <v>71</v>
      </c>
      <c r="Y61" s="10" t="s">
        <v>120</v>
      </c>
      <c r="Z61" s="23" t="s">
        <v>69</v>
      </c>
      <c r="AA61" s="23">
        <v>23481.78</v>
      </c>
      <c r="AB61" s="23">
        <v>21228.43</v>
      </c>
      <c r="AC61" s="23">
        <v>2952.16</v>
      </c>
      <c r="AD61" s="24">
        <f t="shared" si="10"/>
        <v>13.906633698299874</v>
      </c>
      <c r="AE61" s="23">
        <v>347.5</v>
      </c>
      <c r="AF61" s="23">
        <v>1.64</v>
      </c>
      <c r="AG61" s="23">
        <v>2</v>
      </c>
      <c r="AH61" s="23">
        <v>0.01</v>
      </c>
      <c r="AI61" s="23">
        <v>53.92</v>
      </c>
      <c r="AJ61" s="23">
        <v>0.25</v>
      </c>
      <c r="AK61" s="23">
        <v>330.65</v>
      </c>
      <c r="AL61" s="23">
        <v>1.56</v>
      </c>
      <c r="AM61" s="23">
        <f>AE61+AG61+AI61+AK61</f>
        <v>734.06999999999994</v>
      </c>
      <c r="AN61" s="24">
        <f t="shared" si="11"/>
        <v>3.457957088677778</v>
      </c>
      <c r="AO61" s="23">
        <v>2218.09</v>
      </c>
      <c r="AP61" s="24">
        <f t="shared" si="12"/>
        <v>10.448676609622096</v>
      </c>
      <c r="AQ61" s="24">
        <f t="shared" si="13"/>
        <v>-0.85274569220012175</v>
      </c>
    </row>
    <row r="62" spans="1:43" hidden="1" outlineLevel="2">
      <c r="A62" s="1" t="s">
        <v>17</v>
      </c>
      <c r="B62" s="18" t="s">
        <v>71</v>
      </c>
      <c r="C62" s="26" t="s">
        <v>120</v>
      </c>
      <c r="D62" s="19" t="s">
        <v>70</v>
      </c>
      <c r="E62" s="20">
        <v>390.60629999999998</v>
      </c>
      <c r="F62" s="20">
        <v>372.2</v>
      </c>
      <c r="G62" s="20">
        <v>8</v>
      </c>
      <c r="H62" s="21">
        <f t="shared" si="7"/>
        <v>2.1493820526598602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8</v>
      </c>
      <c r="P62" s="21">
        <v>2.1493456720103898</v>
      </c>
      <c r="Q62" s="21">
        <f>I62+K62+M62+O62</f>
        <v>8</v>
      </c>
      <c r="R62" s="21">
        <f t="shared" si="8"/>
        <v>2.1493820526598602</v>
      </c>
      <c r="S62" s="21">
        <v>0</v>
      </c>
      <c r="T62" s="21">
        <f t="shared" si="9"/>
        <v>0</v>
      </c>
      <c r="U62" s="22">
        <v>2151.5901625500001</v>
      </c>
      <c r="V62" s="22">
        <v>4.0997294225507002</v>
      </c>
      <c r="W62" s="7">
        <v>11</v>
      </c>
      <c r="X62" s="7" t="s">
        <v>71</v>
      </c>
      <c r="Y62" s="10" t="s">
        <v>120</v>
      </c>
      <c r="Z62" s="23" t="s">
        <v>70</v>
      </c>
      <c r="AA62" s="23">
        <v>397.07</v>
      </c>
      <c r="AB62" s="23">
        <v>378.67</v>
      </c>
      <c r="AC62" s="23">
        <v>0.8</v>
      </c>
      <c r="AD62" s="24">
        <f t="shared" si="10"/>
        <v>0.21126574590012412</v>
      </c>
      <c r="AE62" s="23">
        <v>0.8</v>
      </c>
      <c r="AF62" s="23">
        <v>0.21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f>AE62+AG62+AI62+AK62</f>
        <v>0.8</v>
      </c>
      <c r="AN62" s="24">
        <f t="shared" si="11"/>
        <v>0.21126574590012412</v>
      </c>
      <c r="AO62" s="23">
        <v>0</v>
      </c>
      <c r="AP62" s="24">
        <f t="shared" si="12"/>
        <v>0</v>
      </c>
      <c r="AQ62" s="24">
        <f t="shared" si="13"/>
        <v>1.938116306759736</v>
      </c>
    </row>
    <row r="63" spans="1:43" outlineLevel="1" collapsed="1">
      <c r="A63" s="1"/>
      <c r="B63" s="25" t="s">
        <v>136</v>
      </c>
      <c r="C63" s="26" t="s">
        <v>120</v>
      </c>
      <c r="D63" s="19"/>
      <c r="E63" s="20"/>
      <c r="F63" s="20">
        <f>SUBTOTAL(9,F56:F62)</f>
        <v>218689.93000000005</v>
      </c>
      <c r="G63" s="20">
        <f>SUBTOTAL(9,G56:G62)</f>
        <v>23327.459296000001</v>
      </c>
      <c r="H63" s="21">
        <f t="shared" si="7"/>
        <v>10.666910587058121</v>
      </c>
      <c r="I63" s="21"/>
      <c r="J63" s="21"/>
      <c r="K63" s="21"/>
      <c r="L63" s="21"/>
      <c r="M63" s="21"/>
      <c r="N63" s="21"/>
      <c r="O63" s="21"/>
      <c r="P63" s="21"/>
      <c r="Q63" s="21">
        <f>SUBTOTAL(9,Q56:Q62)</f>
        <v>7744.5618519999989</v>
      </c>
      <c r="R63" s="21">
        <f t="shared" si="8"/>
        <v>3.5413436055331848</v>
      </c>
      <c r="S63" s="21">
        <f>SUBTOTAL(9,S56:S62)</f>
        <v>15582.897443999998</v>
      </c>
      <c r="T63" s="21">
        <f t="shared" si="9"/>
        <v>7.1255669815249352</v>
      </c>
      <c r="U63" s="22"/>
      <c r="V63" s="22"/>
      <c r="W63" s="7"/>
      <c r="X63" s="7"/>
      <c r="Y63" s="10"/>
      <c r="Z63" s="23"/>
      <c r="AA63" s="23"/>
      <c r="AB63" s="23">
        <f>SUBTOTAL(9,AB56:AB62)</f>
        <v>210390.68</v>
      </c>
      <c r="AC63" s="23">
        <f>SUBTOTAL(9,AC56:AC62)</f>
        <v>22563.39</v>
      </c>
      <c r="AD63" s="24">
        <f t="shared" si="10"/>
        <v>10.724519736330526</v>
      </c>
      <c r="AE63" s="23"/>
      <c r="AF63" s="23"/>
      <c r="AG63" s="23"/>
      <c r="AH63" s="23"/>
      <c r="AI63" s="23"/>
      <c r="AJ63" s="23"/>
      <c r="AK63" s="23"/>
      <c r="AL63" s="23"/>
      <c r="AM63" s="23">
        <f>SUBTOTAL(9,AM56:AM62)</f>
        <v>7913.97</v>
      </c>
      <c r="AN63" s="24">
        <f t="shared" si="11"/>
        <v>3.7615592097520669</v>
      </c>
      <c r="AO63" s="23">
        <f>SUBTOTAL(9,AO56:AO62)</f>
        <v>14649.45</v>
      </c>
      <c r="AP63" s="24">
        <f t="shared" si="12"/>
        <v>6.9629747857652253</v>
      </c>
      <c r="AQ63" s="24">
        <f t="shared" si="13"/>
        <v>-5.7609149272405347E-2</v>
      </c>
    </row>
    <row r="64" spans="1:43" hidden="1" outlineLevel="2">
      <c r="A64" s="1" t="s">
        <v>50</v>
      </c>
      <c r="B64" s="18" t="s">
        <v>104</v>
      </c>
      <c r="C64" s="26" t="s">
        <v>120</v>
      </c>
      <c r="D64" s="19" t="s">
        <v>64</v>
      </c>
      <c r="E64" s="20">
        <v>411</v>
      </c>
      <c r="F64" s="20">
        <v>400</v>
      </c>
      <c r="G64" s="20">
        <v>52</v>
      </c>
      <c r="H64" s="21">
        <f t="shared" si="7"/>
        <v>13</v>
      </c>
      <c r="I64" s="21">
        <v>19</v>
      </c>
      <c r="J64" s="21">
        <v>4.75</v>
      </c>
      <c r="K64" s="21">
        <v>0</v>
      </c>
      <c r="L64" s="21">
        <v>0</v>
      </c>
      <c r="M64" s="21">
        <v>2</v>
      </c>
      <c r="N64" s="21">
        <v>0.5</v>
      </c>
      <c r="O64" s="21">
        <v>31</v>
      </c>
      <c r="P64" s="21">
        <v>7.75</v>
      </c>
      <c r="Q64" s="21">
        <f>I64+K64+M64+O64</f>
        <v>52</v>
      </c>
      <c r="R64" s="21">
        <f t="shared" si="8"/>
        <v>13</v>
      </c>
      <c r="S64" s="21">
        <v>0</v>
      </c>
      <c r="T64" s="21">
        <f t="shared" si="9"/>
        <v>0</v>
      </c>
      <c r="U64" s="22">
        <v>2993.6774399999999</v>
      </c>
      <c r="V64" s="22">
        <v>5.5549023672186504</v>
      </c>
      <c r="W64" s="7">
        <v>69</v>
      </c>
      <c r="X64" s="7" t="s">
        <v>104</v>
      </c>
      <c r="Y64" s="10" t="s">
        <v>120</v>
      </c>
      <c r="Z64" s="23" t="s">
        <v>64</v>
      </c>
      <c r="AA64" s="23">
        <v>59</v>
      </c>
      <c r="AB64" s="23">
        <v>54</v>
      </c>
      <c r="AC64" s="23">
        <v>2</v>
      </c>
      <c r="AD64" s="24">
        <f t="shared" si="10"/>
        <v>3.7037037037037037</v>
      </c>
      <c r="AE64" s="23">
        <v>2</v>
      </c>
      <c r="AF64" s="23">
        <v>3.7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f>AE64+AG64+AI64+AK64</f>
        <v>2</v>
      </c>
      <c r="AN64" s="24">
        <f t="shared" si="11"/>
        <v>3.7037037037037037</v>
      </c>
      <c r="AO64" s="23">
        <v>0</v>
      </c>
      <c r="AP64" s="24">
        <f t="shared" si="12"/>
        <v>0</v>
      </c>
      <c r="AQ64" s="24">
        <f t="shared" si="13"/>
        <v>9.2962962962962958</v>
      </c>
    </row>
    <row r="65" spans="1:43" hidden="1" outlineLevel="2">
      <c r="A65" s="1" t="s">
        <v>50</v>
      </c>
      <c r="B65" s="18" t="s">
        <v>104</v>
      </c>
      <c r="C65" s="26" t="s">
        <v>120</v>
      </c>
      <c r="D65" s="19" t="s">
        <v>65</v>
      </c>
      <c r="E65" s="20">
        <v>26173.102800000001</v>
      </c>
      <c r="F65" s="20">
        <v>24044.37</v>
      </c>
      <c r="G65" s="20">
        <v>2264.7739889999998</v>
      </c>
      <c r="H65" s="21">
        <f t="shared" si="7"/>
        <v>9.4191446438397008</v>
      </c>
      <c r="I65" s="21">
        <v>408.07900000000001</v>
      </c>
      <c r="J65" s="21">
        <v>1.6971843618318101</v>
      </c>
      <c r="K65" s="21">
        <v>1.7664</v>
      </c>
      <c r="L65" s="21">
        <v>7.3463874807076701E-3</v>
      </c>
      <c r="M65" s="21">
        <v>82.973200000000006</v>
      </c>
      <c r="N65" s="21">
        <v>0.345082245082798</v>
      </c>
      <c r="O65" s="21">
        <v>269.49540000000002</v>
      </c>
      <c r="P65" s="21">
        <v>1.1208206706682</v>
      </c>
      <c r="Q65" s="21">
        <f>I65+K65+M65+O65</f>
        <v>762.31400000000008</v>
      </c>
      <c r="R65" s="21">
        <f t="shared" si="8"/>
        <v>3.1704469694984736</v>
      </c>
      <c r="S65" s="21">
        <v>1502.459989</v>
      </c>
      <c r="T65" s="21">
        <f t="shared" si="9"/>
        <v>6.248697674341229</v>
      </c>
      <c r="U65" s="22">
        <v>1083.3813</v>
      </c>
      <c r="V65" s="22">
        <v>5.8834925525097601</v>
      </c>
      <c r="W65" s="7">
        <v>69</v>
      </c>
      <c r="X65" s="7" t="s">
        <v>104</v>
      </c>
      <c r="Y65" s="10" t="s">
        <v>120</v>
      </c>
      <c r="Z65" s="23" t="s">
        <v>65</v>
      </c>
      <c r="AA65" s="23">
        <v>22158.959999999999</v>
      </c>
      <c r="AB65" s="23">
        <v>20630.14</v>
      </c>
      <c r="AC65" s="23">
        <v>1520.38</v>
      </c>
      <c r="AD65" s="24">
        <f t="shared" si="10"/>
        <v>7.3697027746782133</v>
      </c>
      <c r="AE65" s="23">
        <v>350.26</v>
      </c>
      <c r="AF65" s="23">
        <v>1.7</v>
      </c>
      <c r="AG65" s="23">
        <v>6.93</v>
      </c>
      <c r="AH65" s="23">
        <v>0.03</v>
      </c>
      <c r="AI65" s="23">
        <v>87.34</v>
      </c>
      <c r="AJ65" s="23">
        <v>0.42</v>
      </c>
      <c r="AK65" s="23">
        <v>213.4</v>
      </c>
      <c r="AL65" s="23">
        <v>1.03</v>
      </c>
      <c r="AM65" s="23">
        <f>AE65+AG65+AI65+AK65</f>
        <v>657.93</v>
      </c>
      <c r="AN65" s="24">
        <f t="shared" si="11"/>
        <v>3.1891688568279228</v>
      </c>
      <c r="AO65" s="23">
        <v>862.45</v>
      </c>
      <c r="AP65" s="24">
        <f t="shared" si="12"/>
        <v>4.1805339178502914</v>
      </c>
      <c r="AQ65" s="24">
        <f t="shared" si="13"/>
        <v>2.0494418691614875</v>
      </c>
    </row>
    <row r="66" spans="1:43" hidden="1" outlineLevel="2">
      <c r="A66" s="1" t="s">
        <v>50</v>
      </c>
      <c r="B66" s="18" t="s">
        <v>104</v>
      </c>
      <c r="C66" s="26" t="s">
        <v>120</v>
      </c>
      <c r="D66" s="19" t="s">
        <v>66</v>
      </c>
      <c r="E66" s="20">
        <v>40386.100899999998</v>
      </c>
      <c r="F66" s="20">
        <v>36367.22</v>
      </c>
      <c r="G66" s="20">
        <v>3184.0605350000001</v>
      </c>
      <c r="H66" s="21">
        <f t="shared" si="7"/>
        <v>8.755303636076663</v>
      </c>
      <c r="I66" s="21">
        <v>611.50940000000003</v>
      </c>
      <c r="J66" s="21">
        <v>1.68148117719922</v>
      </c>
      <c r="K66" s="21">
        <v>4</v>
      </c>
      <c r="L66" s="21">
        <v>1.0998890137742599E-2</v>
      </c>
      <c r="M66" s="21">
        <v>84.412139999999994</v>
      </c>
      <c r="N66" s="21">
        <v>0.232109963537937</v>
      </c>
      <c r="O66" s="21">
        <v>400.56970000000001</v>
      </c>
      <c r="P66" s="21">
        <v>1.1014555307021301</v>
      </c>
      <c r="Q66" s="21">
        <f>I66+K66+M66+O66</f>
        <v>1100.4912400000001</v>
      </c>
      <c r="R66" s="21">
        <f t="shared" si="8"/>
        <v>3.0260526925071538</v>
      </c>
      <c r="S66" s="21">
        <v>2083.5692949999998</v>
      </c>
      <c r="T66" s="21">
        <f t="shared" si="9"/>
        <v>5.72925094356951</v>
      </c>
      <c r="U66" s="22">
        <v>0</v>
      </c>
      <c r="V66" s="22">
        <v>0</v>
      </c>
      <c r="W66" s="7">
        <v>69</v>
      </c>
      <c r="X66" s="7" t="s">
        <v>104</v>
      </c>
      <c r="Y66" s="10" t="s">
        <v>120</v>
      </c>
      <c r="Z66" s="23" t="s">
        <v>66</v>
      </c>
      <c r="AA66" s="23">
        <v>38700.39</v>
      </c>
      <c r="AB66" s="23">
        <v>35323.11</v>
      </c>
      <c r="AC66" s="23">
        <v>3131.23</v>
      </c>
      <c r="AD66" s="24">
        <f t="shared" si="10"/>
        <v>8.8645365597763046</v>
      </c>
      <c r="AE66" s="23">
        <v>612.28</v>
      </c>
      <c r="AF66" s="23">
        <v>1.73</v>
      </c>
      <c r="AG66" s="23">
        <v>2.2000000000000002</v>
      </c>
      <c r="AH66" s="23">
        <v>0.01</v>
      </c>
      <c r="AI66" s="23">
        <v>105.97</v>
      </c>
      <c r="AJ66" s="23">
        <v>0.3</v>
      </c>
      <c r="AK66" s="23">
        <v>394.76</v>
      </c>
      <c r="AL66" s="23">
        <v>1.1200000000000001</v>
      </c>
      <c r="AM66" s="23">
        <f>AE66+AG66+AI66+AK66</f>
        <v>1115.21</v>
      </c>
      <c r="AN66" s="24">
        <f t="shared" si="11"/>
        <v>3.1571682108398722</v>
      </c>
      <c r="AO66" s="23">
        <v>2016.01</v>
      </c>
      <c r="AP66" s="24">
        <f t="shared" si="12"/>
        <v>5.7073400388584128</v>
      </c>
      <c r="AQ66" s="24">
        <f t="shared" si="13"/>
        <v>-0.10923292369964166</v>
      </c>
    </row>
    <row r="67" spans="1:43" hidden="1" outlineLevel="2">
      <c r="A67" s="1" t="s">
        <v>50</v>
      </c>
      <c r="B67" s="18" t="s">
        <v>104</v>
      </c>
      <c r="C67" s="26" t="s">
        <v>120</v>
      </c>
      <c r="D67" s="19" t="s">
        <v>67</v>
      </c>
      <c r="E67" s="20">
        <v>40013.442999999999</v>
      </c>
      <c r="F67" s="20">
        <v>36057.699999999997</v>
      </c>
      <c r="G67" s="20">
        <v>3913.5141440000002</v>
      </c>
      <c r="H67" s="21">
        <f t="shared" si="7"/>
        <v>10.85347691061826</v>
      </c>
      <c r="I67" s="21">
        <v>561.56299999999999</v>
      </c>
      <c r="J67" s="21">
        <v>1.5574036373018101</v>
      </c>
      <c r="K67" s="21">
        <v>2</v>
      </c>
      <c r="L67" s="21">
        <v>5.5466746822771798E-3</v>
      </c>
      <c r="M67" s="21">
        <v>58.688699999999997</v>
      </c>
      <c r="N67" s="21">
        <v>0.16276356321287999</v>
      </c>
      <c r="O67" s="21">
        <v>541.24639999999999</v>
      </c>
      <c r="P67" s="21">
        <v>1.50105885187683</v>
      </c>
      <c r="Q67" s="21">
        <f>I67+K67+M67+O67</f>
        <v>1163.4981</v>
      </c>
      <c r="R67" s="21">
        <f t="shared" si="8"/>
        <v>3.22676737562296</v>
      </c>
      <c r="S67" s="21">
        <v>2750.016044</v>
      </c>
      <c r="T67" s="21">
        <f t="shared" si="9"/>
        <v>7.6267095349953005</v>
      </c>
      <c r="U67" s="22">
        <v>0</v>
      </c>
      <c r="V67" s="22">
        <v>0</v>
      </c>
      <c r="W67" s="7">
        <v>69</v>
      </c>
      <c r="X67" s="7" t="s">
        <v>104</v>
      </c>
      <c r="Y67" s="10" t="s">
        <v>120</v>
      </c>
      <c r="Z67" s="23" t="s">
        <v>67</v>
      </c>
      <c r="AA67" s="23">
        <v>38838.379999999997</v>
      </c>
      <c r="AB67" s="23">
        <v>35203.279999999999</v>
      </c>
      <c r="AC67" s="23">
        <v>4040.1</v>
      </c>
      <c r="AD67" s="24">
        <f t="shared" si="10"/>
        <v>11.476487418217848</v>
      </c>
      <c r="AE67" s="23">
        <v>562.29999999999995</v>
      </c>
      <c r="AF67" s="23">
        <v>1.6</v>
      </c>
      <c r="AG67" s="23">
        <v>0</v>
      </c>
      <c r="AH67" s="23">
        <v>0</v>
      </c>
      <c r="AI67" s="23">
        <v>109.44</v>
      </c>
      <c r="AJ67" s="23">
        <v>0.31</v>
      </c>
      <c r="AK67" s="23">
        <v>583.78</v>
      </c>
      <c r="AL67" s="23">
        <v>1.66</v>
      </c>
      <c r="AM67" s="23">
        <f>AE67+AG67+AI67+AK67</f>
        <v>1255.52</v>
      </c>
      <c r="AN67" s="24">
        <f t="shared" si="11"/>
        <v>3.5664858501821421</v>
      </c>
      <c r="AO67" s="23">
        <v>2784.58</v>
      </c>
      <c r="AP67" s="24">
        <f t="shared" si="12"/>
        <v>7.9100015680357059</v>
      </c>
      <c r="AQ67" s="24">
        <f t="shared" si="13"/>
        <v>-0.62301050759958798</v>
      </c>
    </row>
    <row r="68" spans="1:43" hidden="1" outlineLevel="2">
      <c r="A68" s="1" t="s">
        <v>50</v>
      </c>
      <c r="B68" s="18" t="s">
        <v>104</v>
      </c>
      <c r="C68" s="26" t="s">
        <v>120</v>
      </c>
      <c r="D68" s="19" t="s">
        <v>68</v>
      </c>
      <c r="E68" s="20">
        <v>33716.632299999997</v>
      </c>
      <c r="F68" s="20">
        <v>30526.74</v>
      </c>
      <c r="G68" s="20">
        <v>3464.9023999999999</v>
      </c>
      <c r="H68" s="21">
        <f t="shared" si="7"/>
        <v>11.350384613620713</v>
      </c>
      <c r="I68" s="21">
        <v>546.31970000000001</v>
      </c>
      <c r="J68" s="21">
        <v>1.78964753325851</v>
      </c>
      <c r="K68" s="21">
        <v>8.2661999999999995</v>
      </c>
      <c r="L68" s="21">
        <v>2.70786216192122E-2</v>
      </c>
      <c r="M68" s="21">
        <v>79.848600000000005</v>
      </c>
      <c r="N68" s="21">
        <v>0.261570011156738</v>
      </c>
      <c r="O68" s="21">
        <v>459.5729</v>
      </c>
      <c r="P68" s="21">
        <v>1.5054802285867801</v>
      </c>
      <c r="Q68" s="21">
        <f>I68+K68+M68+O68</f>
        <v>1094.0074</v>
      </c>
      <c r="R68" s="21">
        <f t="shared" si="8"/>
        <v>3.5837675428165596</v>
      </c>
      <c r="S68" s="21">
        <v>2370.895</v>
      </c>
      <c r="T68" s="21">
        <f t="shared" si="9"/>
        <v>7.7666170708041538</v>
      </c>
      <c r="U68" s="22">
        <v>858.86881757000003</v>
      </c>
      <c r="V68" s="22">
        <v>3.5720013184819099</v>
      </c>
      <c r="W68" s="7">
        <v>69</v>
      </c>
      <c r="X68" s="7" t="s">
        <v>104</v>
      </c>
      <c r="Y68" s="10" t="s">
        <v>120</v>
      </c>
      <c r="Z68" s="23" t="s">
        <v>68</v>
      </c>
      <c r="AA68" s="23">
        <v>34949.050000000003</v>
      </c>
      <c r="AB68" s="23">
        <v>31664.66</v>
      </c>
      <c r="AC68" s="23">
        <v>2477.3000000000002</v>
      </c>
      <c r="AD68" s="24">
        <f t="shared" si="10"/>
        <v>7.8235483974879259</v>
      </c>
      <c r="AE68" s="23">
        <v>524.97</v>
      </c>
      <c r="AF68" s="23">
        <v>1.66</v>
      </c>
      <c r="AG68" s="23">
        <v>12.47</v>
      </c>
      <c r="AH68" s="23">
        <v>0.04</v>
      </c>
      <c r="AI68" s="23">
        <v>63.2</v>
      </c>
      <c r="AJ68" s="23">
        <v>0.2</v>
      </c>
      <c r="AK68" s="23">
        <v>492.74</v>
      </c>
      <c r="AL68" s="23">
        <v>1.56</v>
      </c>
      <c r="AM68" s="23">
        <f>AE68+AG68+AI68+AK68</f>
        <v>1093.3800000000001</v>
      </c>
      <c r="AN68" s="24">
        <f t="shared" si="11"/>
        <v>3.4529977583842686</v>
      </c>
      <c r="AO68" s="23">
        <v>1383.93</v>
      </c>
      <c r="AP68" s="24">
        <f t="shared" si="12"/>
        <v>4.3705822200522606</v>
      </c>
      <c r="AQ68" s="24">
        <f t="shared" si="13"/>
        <v>3.5268362161327875</v>
      </c>
    </row>
    <row r="69" spans="1:43" hidden="1" outlineLevel="2">
      <c r="A69" s="1" t="s">
        <v>50</v>
      </c>
      <c r="B69" s="18" t="s">
        <v>104</v>
      </c>
      <c r="C69" s="26" t="s">
        <v>120</v>
      </c>
      <c r="D69" s="19" t="s">
        <v>69</v>
      </c>
      <c r="E69" s="20">
        <v>15549.4133</v>
      </c>
      <c r="F69" s="20">
        <v>13744.39</v>
      </c>
      <c r="G69" s="20">
        <v>1224.5164</v>
      </c>
      <c r="H69" s="21">
        <f t="shared" si="7"/>
        <v>8.9092087753621669</v>
      </c>
      <c r="I69" s="21">
        <v>190.90620000000001</v>
      </c>
      <c r="J69" s="21">
        <v>1.38896976579946</v>
      </c>
      <c r="K69" s="21">
        <v>1.8682000000000001</v>
      </c>
      <c r="L69" s="21">
        <v>1.3592399390205999E-2</v>
      </c>
      <c r="M69" s="21">
        <v>40.200000000000003</v>
      </c>
      <c r="N69" s="21">
        <v>0.29248177683667698</v>
      </c>
      <c r="O69" s="21">
        <v>182.9</v>
      </c>
      <c r="P69" s="21">
        <v>1.3307193279459799</v>
      </c>
      <c r="Q69" s="21">
        <f>I69+K69+M69+O69</f>
        <v>415.87440000000004</v>
      </c>
      <c r="R69" s="21">
        <f t="shared" si="8"/>
        <v>3.0257756073568927</v>
      </c>
      <c r="S69" s="21">
        <v>808.64200000000005</v>
      </c>
      <c r="T69" s="21">
        <f t="shared" si="9"/>
        <v>5.8834331680052747</v>
      </c>
      <c r="U69" s="22">
        <v>1200.5004690000001</v>
      </c>
      <c r="V69" s="22">
        <v>3.30104319220986</v>
      </c>
      <c r="W69" s="7">
        <v>69</v>
      </c>
      <c r="X69" s="7" t="s">
        <v>104</v>
      </c>
      <c r="Y69" s="10" t="s">
        <v>120</v>
      </c>
      <c r="Z69" s="23" t="s">
        <v>69</v>
      </c>
      <c r="AA69" s="23">
        <v>17518.939999999999</v>
      </c>
      <c r="AB69" s="23">
        <v>15552.21</v>
      </c>
      <c r="AC69" s="23">
        <v>1322.56</v>
      </c>
      <c r="AD69" s="24">
        <f t="shared" si="10"/>
        <v>8.5040003960851873</v>
      </c>
      <c r="AE69" s="23">
        <v>234.67</v>
      </c>
      <c r="AF69" s="23">
        <v>1.51</v>
      </c>
      <c r="AG69" s="23">
        <v>0</v>
      </c>
      <c r="AH69" s="23">
        <v>0</v>
      </c>
      <c r="AI69" s="23">
        <v>26.31</v>
      </c>
      <c r="AJ69" s="23">
        <v>0.17</v>
      </c>
      <c r="AK69" s="23">
        <v>210.57</v>
      </c>
      <c r="AL69" s="23">
        <v>1.35</v>
      </c>
      <c r="AM69" s="23">
        <f>AE69+AG69+AI69+AK69</f>
        <v>471.54999999999995</v>
      </c>
      <c r="AN69" s="24">
        <f t="shared" si="11"/>
        <v>3.0320449633846249</v>
      </c>
      <c r="AO69" s="23">
        <v>851</v>
      </c>
      <c r="AP69" s="24">
        <f t="shared" si="12"/>
        <v>5.4718911331572819</v>
      </c>
      <c r="AQ69" s="24">
        <f t="shared" si="13"/>
        <v>0.40520837927697961</v>
      </c>
    </row>
    <row r="70" spans="1:43" hidden="1" outlineLevel="2">
      <c r="A70" s="1" t="s">
        <v>50</v>
      </c>
      <c r="B70" s="18" t="s">
        <v>104</v>
      </c>
      <c r="C70" s="26" t="s">
        <v>120</v>
      </c>
      <c r="D70" s="19" t="s">
        <v>70</v>
      </c>
      <c r="E70" s="20">
        <v>600.64639999999997</v>
      </c>
      <c r="F70" s="20">
        <v>557.66999999999996</v>
      </c>
      <c r="G70" s="20">
        <v>0</v>
      </c>
      <c r="H70" s="21">
        <f t="shared" si="7"/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f>I70+K70+M70+O70</f>
        <v>0</v>
      </c>
      <c r="R70" s="21">
        <f t="shared" si="8"/>
        <v>0</v>
      </c>
      <c r="S70" s="21">
        <v>0</v>
      </c>
      <c r="T70" s="21">
        <f t="shared" si="9"/>
        <v>0</v>
      </c>
      <c r="U70" s="22">
        <v>1758.4863640000001</v>
      </c>
      <c r="V70" s="22">
        <v>4.8768758971642301</v>
      </c>
      <c r="W70" s="7">
        <v>69</v>
      </c>
      <c r="X70" s="7" t="s">
        <v>104</v>
      </c>
      <c r="Y70" s="10" t="s">
        <v>120</v>
      </c>
      <c r="Z70" s="23" t="s">
        <v>70</v>
      </c>
      <c r="AA70" s="23">
        <v>629.28</v>
      </c>
      <c r="AB70" s="23">
        <v>577.28</v>
      </c>
      <c r="AC70" s="23">
        <v>11</v>
      </c>
      <c r="AD70" s="24">
        <f t="shared" si="10"/>
        <v>1.9054878048780488</v>
      </c>
      <c r="AE70" s="23">
        <v>1</v>
      </c>
      <c r="AF70" s="23">
        <v>0.17</v>
      </c>
      <c r="AG70" s="23">
        <v>0</v>
      </c>
      <c r="AH70" s="23">
        <v>0</v>
      </c>
      <c r="AI70" s="23">
        <v>0</v>
      </c>
      <c r="AJ70" s="23">
        <v>0</v>
      </c>
      <c r="AK70" s="23">
        <v>10</v>
      </c>
      <c r="AL70" s="23">
        <v>1.73</v>
      </c>
      <c r="AM70" s="23">
        <f>AE70+AG70+AI70+AK70</f>
        <v>11</v>
      </c>
      <c r="AN70" s="24">
        <f t="shared" si="11"/>
        <v>1.9054878048780488</v>
      </c>
      <c r="AO70" s="23">
        <v>0</v>
      </c>
      <c r="AP70" s="24">
        <f t="shared" si="12"/>
        <v>0</v>
      </c>
      <c r="AQ70" s="24">
        <f t="shared" si="13"/>
        <v>-1.9054878048780488</v>
      </c>
    </row>
    <row r="71" spans="1:43" outlineLevel="1" collapsed="1">
      <c r="A71" s="1"/>
      <c r="B71" s="25" t="s">
        <v>137</v>
      </c>
      <c r="C71" s="26" t="s">
        <v>120</v>
      </c>
      <c r="D71" s="19"/>
      <c r="E71" s="20"/>
      <c r="F71" s="20">
        <f>SUBTOTAL(9,F64:F70)</f>
        <v>141698.09</v>
      </c>
      <c r="G71" s="20">
        <f>SUBTOTAL(9,G64:G70)</f>
        <v>14103.767468000002</v>
      </c>
      <c r="H71" s="21">
        <f t="shared" si="7"/>
        <v>9.9533927860283793</v>
      </c>
      <c r="I71" s="21"/>
      <c r="J71" s="21"/>
      <c r="K71" s="21"/>
      <c r="L71" s="21"/>
      <c r="M71" s="21"/>
      <c r="N71" s="21"/>
      <c r="O71" s="21"/>
      <c r="P71" s="21"/>
      <c r="Q71" s="21">
        <f>SUBTOTAL(9,Q64:Q70)</f>
        <v>4588.1851400000005</v>
      </c>
      <c r="R71" s="21">
        <f t="shared" si="8"/>
        <v>3.2380006957045082</v>
      </c>
      <c r="S71" s="21">
        <f>SUBTOTAL(9,S64:S70)</f>
        <v>9515.5823280000004</v>
      </c>
      <c r="T71" s="21">
        <f t="shared" si="9"/>
        <v>6.7153920903238715</v>
      </c>
      <c r="U71" s="22"/>
      <c r="V71" s="22"/>
      <c r="W71" s="7"/>
      <c r="X71" s="7"/>
      <c r="Y71" s="10"/>
      <c r="Z71" s="23"/>
      <c r="AA71" s="23"/>
      <c r="AB71" s="23">
        <f>SUBTOTAL(9,AB64:AB70)</f>
        <v>139004.68</v>
      </c>
      <c r="AC71" s="23">
        <f>SUBTOTAL(9,AC64:AC70)</f>
        <v>12504.570000000002</v>
      </c>
      <c r="AD71" s="24">
        <f t="shared" si="10"/>
        <v>8.9957906453221597</v>
      </c>
      <c r="AE71" s="23"/>
      <c r="AF71" s="23"/>
      <c r="AG71" s="23"/>
      <c r="AH71" s="23"/>
      <c r="AI71" s="23"/>
      <c r="AJ71" s="23"/>
      <c r="AK71" s="23"/>
      <c r="AL71" s="23"/>
      <c r="AM71" s="23">
        <f>SUBTOTAL(9,AM64:AM70)</f>
        <v>4606.59</v>
      </c>
      <c r="AN71" s="24">
        <f t="shared" si="11"/>
        <v>3.3139819465071247</v>
      </c>
      <c r="AO71" s="23">
        <f>SUBTOTAL(9,AO64:AO70)</f>
        <v>7897.97</v>
      </c>
      <c r="AP71" s="24">
        <f t="shared" si="12"/>
        <v>5.6818015048126442</v>
      </c>
      <c r="AQ71" s="24">
        <f t="shared" si="13"/>
        <v>0.95760214070621963</v>
      </c>
    </row>
    <row r="72" spans="1:43" hidden="1" outlineLevel="2">
      <c r="A72" s="1" t="s">
        <v>43</v>
      </c>
      <c r="B72" s="18" t="s">
        <v>97</v>
      </c>
      <c r="C72" s="26" t="s">
        <v>120</v>
      </c>
      <c r="D72" s="19" t="s">
        <v>64</v>
      </c>
      <c r="E72" s="20">
        <v>1284</v>
      </c>
      <c r="F72" s="20">
        <v>1263</v>
      </c>
      <c r="G72" s="20">
        <v>45</v>
      </c>
      <c r="H72" s="21">
        <f t="shared" si="7"/>
        <v>3.5629453681710213</v>
      </c>
      <c r="I72" s="21">
        <v>14</v>
      </c>
      <c r="J72" s="21">
        <v>1.10847189231987</v>
      </c>
      <c r="K72" s="21">
        <v>0</v>
      </c>
      <c r="L72" s="21">
        <v>0</v>
      </c>
      <c r="M72" s="21">
        <v>1</v>
      </c>
      <c r="N72" s="21">
        <v>7.9176563737133804E-2</v>
      </c>
      <c r="O72" s="21">
        <v>20</v>
      </c>
      <c r="P72" s="21">
        <v>1.58353127474268</v>
      </c>
      <c r="Q72" s="21">
        <f>I72+K72+M72+O72</f>
        <v>35</v>
      </c>
      <c r="R72" s="21">
        <f t="shared" si="8"/>
        <v>2.7711797307996835</v>
      </c>
      <c r="S72" s="21">
        <v>10</v>
      </c>
      <c r="T72" s="21">
        <f t="shared" si="9"/>
        <v>0.79176563737133809</v>
      </c>
      <c r="U72" s="22">
        <v>1543.1628571399999</v>
      </c>
      <c r="V72" s="22">
        <v>5.05513090722659</v>
      </c>
      <c r="W72" s="7">
        <v>55</v>
      </c>
      <c r="X72" s="7" t="s">
        <v>97</v>
      </c>
      <c r="Y72" s="10" t="s">
        <v>120</v>
      </c>
      <c r="Z72" s="23" t="s">
        <v>64</v>
      </c>
      <c r="AA72" s="23">
        <v>410.86</v>
      </c>
      <c r="AB72" s="23">
        <v>387.87</v>
      </c>
      <c r="AC72" s="23">
        <v>5.96</v>
      </c>
      <c r="AD72" s="24">
        <f t="shared" si="10"/>
        <v>1.5365973135328848</v>
      </c>
      <c r="AE72" s="23">
        <v>5.96</v>
      </c>
      <c r="AF72" s="23">
        <v>1.54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f>AE72+AG72+AI72+AK72</f>
        <v>5.96</v>
      </c>
      <c r="AN72" s="24">
        <f t="shared" si="11"/>
        <v>1.5365973135328848</v>
      </c>
      <c r="AO72" s="23">
        <v>0</v>
      </c>
      <c r="AP72" s="24">
        <f t="shared" si="12"/>
        <v>0</v>
      </c>
      <c r="AQ72" s="24">
        <f t="shared" si="13"/>
        <v>2.0263480546381363</v>
      </c>
    </row>
    <row r="73" spans="1:43" hidden="1" outlineLevel="2">
      <c r="A73" s="1" t="s">
        <v>43</v>
      </c>
      <c r="B73" s="18" t="s">
        <v>97</v>
      </c>
      <c r="C73" s="26" t="s">
        <v>120</v>
      </c>
      <c r="D73" s="19" t="s">
        <v>65</v>
      </c>
      <c r="E73" s="20">
        <v>39682.705300000001</v>
      </c>
      <c r="F73" s="20">
        <v>36280.89</v>
      </c>
      <c r="G73" s="20">
        <v>2051.6428850000002</v>
      </c>
      <c r="H73" s="21">
        <f t="shared" si="7"/>
        <v>5.6548857676865154</v>
      </c>
      <c r="I73" s="21">
        <v>688.51719600000001</v>
      </c>
      <c r="J73" s="21">
        <v>1.8977443956412201</v>
      </c>
      <c r="K73" s="21">
        <v>3.1943000000000001</v>
      </c>
      <c r="L73" s="21">
        <v>8.8043769396236506E-3</v>
      </c>
      <c r="M73" s="21">
        <v>96.660899999999998</v>
      </c>
      <c r="N73" s="21">
        <v>0.26642425536839598</v>
      </c>
      <c r="O73" s="21">
        <v>315.16570000000002</v>
      </c>
      <c r="P73" s="21">
        <v>0.86868410019107301</v>
      </c>
      <c r="Q73" s="21">
        <f>I73+K73+M73+O73</f>
        <v>1103.538096</v>
      </c>
      <c r="R73" s="21">
        <f t="shared" si="8"/>
        <v>3.0416511171583718</v>
      </c>
      <c r="S73" s="21">
        <v>948.10478899999998</v>
      </c>
      <c r="T73" s="21">
        <f t="shared" si="9"/>
        <v>2.6132346505281432</v>
      </c>
      <c r="U73" s="22">
        <v>441.96</v>
      </c>
      <c r="V73" s="22">
        <v>3.2155533853417402</v>
      </c>
      <c r="W73" s="7">
        <v>55</v>
      </c>
      <c r="X73" s="7" t="s">
        <v>97</v>
      </c>
      <c r="Y73" s="10" t="s">
        <v>120</v>
      </c>
      <c r="Z73" s="23" t="s">
        <v>65</v>
      </c>
      <c r="AA73" s="23">
        <v>33698.559999999998</v>
      </c>
      <c r="AB73" s="23">
        <v>31181.59</v>
      </c>
      <c r="AC73" s="23">
        <v>2334.85</v>
      </c>
      <c r="AD73" s="24">
        <f t="shared" si="10"/>
        <v>7.4879119377812353</v>
      </c>
      <c r="AE73" s="23">
        <v>575.08000000000004</v>
      </c>
      <c r="AF73" s="23">
        <v>1.84</v>
      </c>
      <c r="AG73" s="23">
        <v>0</v>
      </c>
      <c r="AH73" s="23">
        <v>0</v>
      </c>
      <c r="AI73" s="23">
        <v>88.2</v>
      </c>
      <c r="AJ73" s="23">
        <v>0.28000000000000003</v>
      </c>
      <c r="AK73" s="23">
        <v>333.9</v>
      </c>
      <c r="AL73" s="23">
        <v>1.07</v>
      </c>
      <c r="AM73" s="23">
        <f>AE73+AG73+AI73+AK73</f>
        <v>997.18000000000006</v>
      </c>
      <c r="AN73" s="24">
        <f t="shared" si="11"/>
        <v>3.1979767548736291</v>
      </c>
      <c r="AO73" s="23">
        <v>1337.67</v>
      </c>
      <c r="AP73" s="24">
        <f t="shared" si="12"/>
        <v>4.2899351829076071</v>
      </c>
      <c r="AQ73" s="24">
        <f t="shared" si="13"/>
        <v>-1.8330261700947199</v>
      </c>
    </row>
    <row r="74" spans="1:43" hidden="1" outlineLevel="2">
      <c r="A74" s="1" t="s">
        <v>43</v>
      </c>
      <c r="B74" s="18" t="s">
        <v>97</v>
      </c>
      <c r="C74" s="26" t="s">
        <v>120</v>
      </c>
      <c r="D74" s="19" t="s">
        <v>66</v>
      </c>
      <c r="E74" s="20">
        <v>67178.599600000001</v>
      </c>
      <c r="F74" s="20">
        <v>60355.13</v>
      </c>
      <c r="G74" s="20">
        <v>5146.2713190000004</v>
      </c>
      <c r="H74" s="21">
        <f t="shared" ref="H74:H137" si="14">G74*100/F74</f>
        <v>8.5266510386109697</v>
      </c>
      <c r="I74" s="21">
        <v>1084.545934</v>
      </c>
      <c r="J74" s="21">
        <v>1.7969432543331001</v>
      </c>
      <c r="K74" s="21">
        <v>0.5</v>
      </c>
      <c r="L74" s="21">
        <v>8.2843114247159997E-4</v>
      </c>
      <c r="M74" s="21">
        <v>206.62</v>
      </c>
      <c r="N74" s="21">
        <v>0.34234088531496398</v>
      </c>
      <c r="O74" s="21">
        <v>827.28471999999999</v>
      </c>
      <c r="P74" s="21">
        <v>1.37069685147779</v>
      </c>
      <c r="Q74" s="21">
        <f>I74+K74+M74+O74</f>
        <v>2118.9506540000002</v>
      </c>
      <c r="R74" s="21">
        <f t="shared" ref="R74:R137" si="15">Q74*100/F74</f>
        <v>3.5108045562986945</v>
      </c>
      <c r="S74" s="21">
        <v>3027.3206650000002</v>
      </c>
      <c r="T74" s="21">
        <f t="shared" ref="T74:T137" si="16">S74*100/F74</f>
        <v>5.0158464823122744</v>
      </c>
      <c r="U74" s="22">
        <v>0</v>
      </c>
      <c r="V74" s="22">
        <v>0</v>
      </c>
      <c r="W74" s="7">
        <v>55</v>
      </c>
      <c r="X74" s="7" t="s">
        <v>97</v>
      </c>
      <c r="Y74" s="10" t="s">
        <v>120</v>
      </c>
      <c r="Z74" s="23" t="s">
        <v>66</v>
      </c>
      <c r="AA74" s="23">
        <v>65608.97</v>
      </c>
      <c r="AB74" s="23">
        <v>59630.32</v>
      </c>
      <c r="AC74" s="23">
        <v>6545.25</v>
      </c>
      <c r="AD74" s="24">
        <f t="shared" ref="AD74:AD137" si="17">AC74*100/AB74</f>
        <v>10.976379130616774</v>
      </c>
      <c r="AE74" s="23">
        <v>994.39</v>
      </c>
      <c r="AF74" s="23">
        <v>1.67</v>
      </c>
      <c r="AG74" s="23">
        <v>4</v>
      </c>
      <c r="AH74" s="23">
        <v>0.01</v>
      </c>
      <c r="AI74" s="23">
        <v>148.68</v>
      </c>
      <c r="AJ74" s="23">
        <v>0.25</v>
      </c>
      <c r="AK74" s="23">
        <v>600.57000000000005</v>
      </c>
      <c r="AL74" s="23">
        <v>1.01</v>
      </c>
      <c r="AM74" s="23">
        <f>AE74+AG74+AI74+AK74</f>
        <v>1747.6399999999999</v>
      </c>
      <c r="AN74" s="24">
        <f t="shared" ref="AN74:AN137" si="18">AM74*100/AB74</f>
        <v>2.9307909130791181</v>
      </c>
      <c r="AO74" s="23">
        <v>4797.6099999999997</v>
      </c>
      <c r="AP74" s="24">
        <f t="shared" ref="AP74:AP137" si="19">AO74*100/AB74</f>
        <v>8.0455882175376541</v>
      </c>
      <c r="AQ74" s="24">
        <f t="shared" ref="AQ74:AQ137" si="20">H74-AD74</f>
        <v>-2.4497280920058042</v>
      </c>
    </row>
    <row r="75" spans="1:43" hidden="1" outlineLevel="2">
      <c r="A75" s="1" t="s">
        <v>43</v>
      </c>
      <c r="B75" s="18" t="s">
        <v>97</v>
      </c>
      <c r="C75" s="26" t="s">
        <v>120</v>
      </c>
      <c r="D75" s="19" t="s">
        <v>67</v>
      </c>
      <c r="E75" s="20">
        <v>53668.031499999997</v>
      </c>
      <c r="F75" s="20">
        <v>48398.45</v>
      </c>
      <c r="G75" s="20">
        <v>4203.9338340000004</v>
      </c>
      <c r="H75" s="21">
        <f t="shared" si="14"/>
        <v>8.6860918769092823</v>
      </c>
      <c r="I75" s="21">
        <v>850.35084199999994</v>
      </c>
      <c r="J75" s="21">
        <v>1.7569805323907299</v>
      </c>
      <c r="K75" s="21">
        <v>7.6</v>
      </c>
      <c r="L75" s="21">
        <v>1.5702991502617399E-2</v>
      </c>
      <c r="M75" s="21">
        <v>134.80000000000001</v>
      </c>
      <c r="N75" s="21">
        <v>0.27852148086221401</v>
      </c>
      <c r="O75" s="21">
        <v>665.74980000000005</v>
      </c>
      <c r="P75" s="21">
        <v>1.3755609805617399</v>
      </c>
      <c r="Q75" s="21">
        <f>I75+K75+M75+O75</f>
        <v>1658.500642</v>
      </c>
      <c r="R75" s="21">
        <f t="shared" si="15"/>
        <v>3.4267639604160878</v>
      </c>
      <c r="S75" s="21">
        <v>2545.433192</v>
      </c>
      <c r="T75" s="21">
        <f t="shared" si="16"/>
        <v>5.2593279164931941</v>
      </c>
      <c r="U75" s="22">
        <v>0</v>
      </c>
      <c r="V75" s="22">
        <v>0</v>
      </c>
      <c r="W75" s="7">
        <v>55</v>
      </c>
      <c r="X75" s="7" t="s">
        <v>97</v>
      </c>
      <c r="Y75" s="10" t="s">
        <v>120</v>
      </c>
      <c r="Z75" s="23" t="s">
        <v>67</v>
      </c>
      <c r="AA75" s="23">
        <v>55631.94</v>
      </c>
      <c r="AB75" s="23">
        <v>50489.59</v>
      </c>
      <c r="AC75" s="23">
        <v>5257.78</v>
      </c>
      <c r="AD75" s="24">
        <f t="shared" si="17"/>
        <v>10.413592188013411</v>
      </c>
      <c r="AE75" s="23">
        <v>813.27</v>
      </c>
      <c r="AF75" s="23">
        <v>1.61</v>
      </c>
      <c r="AG75" s="23">
        <v>14.1</v>
      </c>
      <c r="AH75" s="23">
        <v>0.03</v>
      </c>
      <c r="AI75" s="23">
        <v>167.69</v>
      </c>
      <c r="AJ75" s="23">
        <v>0.33</v>
      </c>
      <c r="AK75" s="23">
        <v>840.1</v>
      </c>
      <c r="AL75" s="23">
        <v>1.66</v>
      </c>
      <c r="AM75" s="23">
        <f>AE75+AG75+AI75+AK75</f>
        <v>1835.1599999999999</v>
      </c>
      <c r="AN75" s="24">
        <f t="shared" si="18"/>
        <v>3.6347294561116463</v>
      </c>
      <c r="AO75" s="23">
        <v>3422.61</v>
      </c>
      <c r="AP75" s="24">
        <f t="shared" si="19"/>
        <v>6.7788429258387728</v>
      </c>
      <c r="AQ75" s="24">
        <f t="shared" si="20"/>
        <v>-1.7275003111041283</v>
      </c>
    </row>
    <row r="76" spans="1:43" hidden="1" outlineLevel="2">
      <c r="A76" s="1" t="s">
        <v>43</v>
      </c>
      <c r="B76" s="18" t="s">
        <v>97</v>
      </c>
      <c r="C76" s="26" t="s">
        <v>120</v>
      </c>
      <c r="D76" s="19" t="s">
        <v>68</v>
      </c>
      <c r="E76" s="20">
        <v>44343.998299999999</v>
      </c>
      <c r="F76" s="20">
        <v>40010.959999999999</v>
      </c>
      <c r="G76" s="20">
        <v>3782.874292</v>
      </c>
      <c r="H76" s="21">
        <f t="shared" si="14"/>
        <v>9.4545951709231684</v>
      </c>
      <c r="I76" s="21">
        <v>587.68629899999996</v>
      </c>
      <c r="J76" s="21">
        <v>1.46881280231885</v>
      </c>
      <c r="K76" s="21">
        <v>3</v>
      </c>
      <c r="L76" s="21">
        <v>7.4979430598509601E-3</v>
      </c>
      <c r="M76" s="21">
        <v>112.5</v>
      </c>
      <c r="N76" s="21">
        <v>0.281172864744411</v>
      </c>
      <c r="O76" s="21">
        <v>420.80353100000002</v>
      </c>
      <c r="P76" s="21">
        <v>1.05172030494074</v>
      </c>
      <c r="Q76" s="21">
        <f>I76+K76+M76+O76</f>
        <v>1123.98983</v>
      </c>
      <c r="R76" s="21">
        <f t="shared" si="15"/>
        <v>2.8092048528703133</v>
      </c>
      <c r="S76" s="21">
        <v>2658.884462</v>
      </c>
      <c r="T76" s="21">
        <f t="shared" si="16"/>
        <v>6.6453903180528542</v>
      </c>
      <c r="U76" s="22">
        <v>458.58498900000001</v>
      </c>
      <c r="V76" s="22">
        <v>1.26398744701786</v>
      </c>
      <c r="W76" s="7">
        <v>55</v>
      </c>
      <c r="X76" s="7" t="s">
        <v>97</v>
      </c>
      <c r="Y76" s="10" t="s">
        <v>120</v>
      </c>
      <c r="Z76" s="23" t="s">
        <v>68</v>
      </c>
      <c r="AA76" s="23">
        <v>44576.76</v>
      </c>
      <c r="AB76" s="23">
        <v>40350.83</v>
      </c>
      <c r="AC76" s="23">
        <v>4321.3900000000003</v>
      </c>
      <c r="AD76" s="24">
        <f t="shared" si="17"/>
        <v>10.709544264640902</v>
      </c>
      <c r="AE76" s="23">
        <v>658.39</v>
      </c>
      <c r="AF76" s="23">
        <v>1.63</v>
      </c>
      <c r="AG76" s="23">
        <v>1.54</v>
      </c>
      <c r="AH76" s="23">
        <v>0</v>
      </c>
      <c r="AI76" s="23">
        <v>87.56</v>
      </c>
      <c r="AJ76" s="23">
        <v>0.22</v>
      </c>
      <c r="AK76" s="23">
        <v>529.99</v>
      </c>
      <c r="AL76" s="23">
        <v>1.31</v>
      </c>
      <c r="AM76" s="23">
        <f>AE76+AG76+AI76+AK76</f>
        <v>1277.48</v>
      </c>
      <c r="AN76" s="24">
        <f t="shared" si="18"/>
        <v>3.1659323984165875</v>
      </c>
      <c r="AO76" s="23">
        <v>3043.91</v>
      </c>
      <c r="AP76" s="24">
        <f t="shared" si="19"/>
        <v>7.543611866224313</v>
      </c>
      <c r="AQ76" s="24">
        <f t="shared" si="20"/>
        <v>-1.2549490937177339</v>
      </c>
    </row>
    <row r="77" spans="1:43" hidden="1" outlineLevel="2">
      <c r="A77" s="1" t="s">
        <v>43</v>
      </c>
      <c r="B77" s="18" t="s">
        <v>97</v>
      </c>
      <c r="C77" s="26" t="s">
        <v>120</v>
      </c>
      <c r="D77" s="19" t="s">
        <v>69</v>
      </c>
      <c r="E77" s="20">
        <v>19959.8789</v>
      </c>
      <c r="F77" s="20">
        <v>17769.810000000001</v>
      </c>
      <c r="G77" s="20">
        <v>2182.694</v>
      </c>
      <c r="H77" s="21">
        <f t="shared" si="14"/>
        <v>12.283158908283205</v>
      </c>
      <c r="I77" s="21">
        <v>205.82740000000001</v>
      </c>
      <c r="J77" s="21">
        <v>1.1582961043828099</v>
      </c>
      <c r="K77" s="21">
        <v>2</v>
      </c>
      <c r="L77" s="21">
        <v>1.1255023426257201E-2</v>
      </c>
      <c r="M77" s="21">
        <v>23.566600000000001</v>
      </c>
      <c r="N77" s="21">
        <v>0.132621317538617</v>
      </c>
      <c r="O77" s="21">
        <v>258.46660000000003</v>
      </c>
      <c r="P77" s="21">
        <v>1.45452381895253</v>
      </c>
      <c r="Q77" s="21">
        <f>I77+K77+M77+O77</f>
        <v>489.86060000000003</v>
      </c>
      <c r="R77" s="21">
        <f t="shared" si="15"/>
        <v>2.756701394106071</v>
      </c>
      <c r="S77" s="21">
        <v>1692.8334</v>
      </c>
      <c r="T77" s="21">
        <f t="shared" si="16"/>
        <v>9.5264575141771335</v>
      </c>
      <c r="U77" s="22">
        <v>1578.5331000000001</v>
      </c>
      <c r="V77" s="22">
        <v>2.61541195892447</v>
      </c>
      <c r="W77" s="7">
        <v>55</v>
      </c>
      <c r="X77" s="7" t="s">
        <v>97</v>
      </c>
      <c r="Y77" s="10" t="s">
        <v>120</v>
      </c>
      <c r="Z77" s="23" t="s">
        <v>69</v>
      </c>
      <c r="AA77" s="23">
        <v>21098.95</v>
      </c>
      <c r="AB77" s="23">
        <v>18848.27</v>
      </c>
      <c r="AC77" s="23">
        <v>2385.85</v>
      </c>
      <c r="AD77" s="24">
        <f t="shared" si="17"/>
        <v>12.658190910889966</v>
      </c>
      <c r="AE77" s="23">
        <v>257.18</v>
      </c>
      <c r="AF77" s="23">
        <v>1.36</v>
      </c>
      <c r="AG77" s="23">
        <v>0.6</v>
      </c>
      <c r="AH77" s="23">
        <v>0</v>
      </c>
      <c r="AI77" s="23">
        <v>52.7</v>
      </c>
      <c r="AJ77" s="23">
        <v>0.28000000000000003</v>
      </c>
      <c r="AK77" s="23">
        <v>286.02</v>
      </c>
      <c r="AL77" s="23">
        <v>1.52</v>
      </c>
      <c r="AM77" s="23">
        <f>AE77+AG77+AI77+AK77</f>
        <v>596.5</v>
      </c>
      <c r="AN77" s="24">
        <f t="shared" si="18"/>
        <v>3.1647466849742707</v>
      </c>
      <c r="AO77" s="23">
        <v>1789.35</v>
      </c>
      <c r="AP77" s="24">
        <f t="shared" si="19"/>
        <v>9.4934442259156935</v>
      </c>
      <c r="AQ77" s="24">
        <f t="shared" si="20"/>
        <v>-0.37503200260676017</v>
      </c>
    </row>
    <row r="78" spans="1:43" hidden="1" outlineLevel="2">
      <c r="A78" s="1" t="s">
        <v>43</v>
      </c>
      <c r="B78" s="18" t="s">
        <v>97</v>
      </c>
      <c r="C78" s="26" t="s">
        <v>120</v>
      </c>
      <c r="D78" s="19" t="s">
        <v>70</v>
      </c>
      <c r="E78" s="20">
        <v>156.07740000000001</v>
      </c>
      <c r="F78" s="20">
        <v>155.49</v>
      </c>
      <c r="G78" s="20">
        <v>0</v>
      </c>
      <c r="H78" s="21">
        <f t="shared" si="14"/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f>I78+K78+M78+O78</f>
        <v>0</v>
      </c>
      <c r="R78" s="21">
        <f t="shared" si="15"/>
        <v>0</v>
      </c>
      <c r="S78" s="21">
        <v>0</v>
      </c>
      <c r="T78" s="21">
        <f t="shared" si="16"/>
        <v>0</v>
      </c>
      <c r="U78" s="22">
        <v>1384.3951549999999</v>
      </c>
      <c r="V78" s="22">
        <v>2.8604138625302298</v>
      </c>
      <c r="W78" s="7">
        <v>55</v>
      </c>
      <c r="X78" s="7" t="s">
        <v>97</v>
      </c>
      <c r="Y78" s="10" t="s">
        <v>120</v>
      </c>
      <c r="Z78" s="23" t="s">
        <v>70</v>
      </c>
      <c r="AA78" s="23">
        <v>181.87</v>
      </c>
      <c r="AB78" s="23">
        <v>179.51</v>
      </c>
      <c r="AC78" s="23">
        <v>1.2</v>
      </c>
      <c r="AD78" s="24">
        <f t="shared" si="17"/>
        <v>0.66848643529608387</v>
      </c>
      <c r="AE78" s="23">
        <v>1.2</v>
      </c>
      <c r="AF78" s="23">
        <v>0.67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f>AE78+AG78+AI78+AK78</f>
        <v>1.2</v>
      </c>
      <c r="AN78" s="24">
        <f t="shared" si="18"/>
        <v>0.66848643529608387</v>
      </c>
      <c r="AO78" s="23">
        <v>0</v>
      </c>
      <c r="AP78" s="24">
        <f t="shared" si="19"/>
        <v>0</v>
      </c>
      <c r="AQ78" s="24">
        <f t="shared" si="20"/>
        <v>-0.66848643529608387</v>
      </c>
    </row>
    <row r="79" spans="1:43" outlineLevel="1" collapsed="1">
      <c r="A79" s="1"/>
      <c r="B79" s="25" t="s">
        <v>138</v>
      </c>
      <c r="C79" s="26" t="s">
        <v>120</v>
      </c>
      <c r="D79" s="19"/>
      <c r="E79" s="20"/>
      <c r="F79" s="20">
        <f>SUBTOTAL(9,F72:F78)</f>
        <v>204233.72999999995</v>
      </c>
      <c r="G79" s="20">
        <f>SUBTOTAL(9,G72:G78)</f>
        <v>17412.41633</v>
      </c>
      <c r="H79" s="21">
        <f t="shared" si="14"/>
        <v>8.5257299712442229</v>
      </c>
      <c r="I79" s="21"/>
      <c r="J79" s="21"/>
      <c r="K79" s="21"/>
      <c r="L79" s="21"/>
      <c r="M79" s="21"/>
      <c r="N79" s="21"/>
      <c r="O79" s="21"/>
      <c r="P79" s="21"/>
      <c r="Q79" s="21">
        <f>SUBTOTAL(9,Q72:Q78)</f>
        <v>6529.8398219999999</v>
      </c>
      <c r="R79" s="21">
        <f t="shared" si="15"/>
        <v>3.1972386843250629</v>
      </c>
      <c r="S79" s="21">
        <f>SUBTOTAL(9,S72:S78)</f>
        <v>10882.576508</v>
      </c>
      <c r="T79" s="21">
        <f t="shared" si="16"/>
        <v>5.3284912869191601</v>
      </c>
      <c r="U79" s="22"/>
      <c r="V79" s="22"/>
      <c r="W79" s="7"/>
      <c r="X79" s="7"/>
      <c r="Y79" s="10"/>
      <c r="Z79" s="23"/>
      <c r="AA79" s="23"/>
      <c r="AB79" s="23">
        <f>SUBTOTAL(9,AB72:AB78)</f>
        <v>201067.98</v>
      </c>
      <c r="AC79" s="23">
        <f>SUBTOTAL(9,AC72:AC78)</f>
        <v>20852.28</v>
      </c>
      <c r="AD79" s="24">
        <f t="shared" si="17"/>
        <v>10.370761172415419</v>
      </c>
      <c r="AE79" s="23"/>
      <c r="AF79" s="23"/>
      <c r="AG79" s="23"/>
      <c r="AH79" s="23"/>
      <c r="AI79" s="23"/>
      <c r="AJ79" s="23"/>
      <c r="AK79" s="23"/>
      <c r="AL79" s="23"/>
      <c r="AM79" s="23">
        <f>SUBTOTAL(9,AM72:AM78)</f>
        <v>6461.12</v>
      </c>
      <c r="AN79" s="24">
        <f t="shared" si="18"/>
        <v>3.2134007612748681</v>
      </c>
      <c r="AO79" s="23">
        <f>SUBTOTAL(9,AO72:AO78)</f>
        <v>14391.15</v>
      </c>
      <c r="AP79" s="24">
        <f t="shared" si="19"/>
        <v>7.1573554376982349</v>
      </c>
      <c r="AQ79" s="24">
        <f t="shared" si="20"/>
        <v>-1.8450312011711958</v>
      </c>
    </row>
    <row r="80" spans="1:43" hidden="1" outlineLevel="2">
      <c r="A80" s="1" t="s">
        <v>52</v>
      </c>
      <c r="B80" s="18" t="s">
        <v>106</v>
      </c>
      <c r="C80" s="26" t="s">
        <v>120</v>
      </c>
      <c r="D80" s="19" t="s">
        <v>64</v>
      </c>
      <c r="E80" s="20">
        <v>297.25119999999998</v>
      </c>
      <c r="F80" s="20">
        <v>281.24</v>
      </c>
      <c r="G80" s="20">
        <v>65.180899999999994</v>
      </c>
      <c r="H80" s="21">
        <f t="shared" si="14"/>
        <v>23.176255155738868</v>
      </c>
      <c r="I80" s="21">
        <v>1.6</v>
      </c>
      <c r="J80" s="21">
        <v>0.56888646163998602</v>
      </c>
      <c r="K80" s="21">
        <v>0</v>
      </c>
      <c r="L80" s="21">
        <v>0</v>
      </c>
      <c r="M80" s="21">
        <v>1.6</v>
      </c>
      <c r="N80" s="21">
        <v>0.56888646163998602</v>
      </c>
      <c r="O80" s="21">
        <v>4.9809000000000001</v>
      </c>
      <c r="P80" s="21">
        <v>1.7709791104891299</v>
      </c>
      <c r="Q80" s="21">
        <f>I80+K80+M80+O80</f>
        <v>8.1809000000000012</v>
      </c>
      <c r="R80" s="21">
        <f t="shared" si="15"/>
        <v>2.9088678708576308</v>
      </c>
      <c r="S80" s="21">
        <v>57</v>
      </c>
      <c r="T80" s="21">
        <f t="shared" si="16"/>
        <v>20.267387284881238</v>
      </c>
      <c r="U80" s="22">
        <v>1599</v>
      </c>
      <c r="V80" s="22">
        <v>3.99640365090056</v>
      </c>
      <c r="W80" s="7">
        <v>71</v>
      </c>
      <c r="X80" s="7" t="s">
        <v>106</v>
      </c>
      <c r="Y80" s="10" t="s">
        <v>120</v>
      </c>
      <c r="Z80" s="23" t="s">
        <v>64</v>
      </c>
      <c r="AA80" s="23">
        <v>42</v>
      </c>
      <c r="AB80" s="23">
        <v>42</v>
      </c>
      <c r="AC80" s="23">
        <v>8</v>
      </c>
      <c r="AD80" s="24">
        <f t="shared" si="17"/>
        <v>19.047619047619047</v>
      </c>
      <c r="AE80" s="23">
        <v>0</v>
      </c>
      <c r="AF80" s="23">
        <v>0</v>
      </c>
      <c r="AG80" s="23">
        <v>0</v>
      </c>
      <c r="AH80" s="23">
        <v>0</v>
      </c>
      <c r="AI80" s="23">
        <v>4</v>
      </c>
      <c r="AJ80" s="23">
        <v>9.52</v>
      </c>
      <c r="AK80" s="23">
        <v>4</v>
      </c>
      <c r="AL80" s="23">
        <v>9.52</v>
      </c>
      <c r="AM80" s="23">
        <f>AE80+AG80+AI80+AK80</f>
        <v>8</v>
      </c>
      <c r="AN80" s="24">
        <f t="shared" si="18"/>
        <v>19.047619047619047</v>
      </c>
      <c r="AO80" s="23">
        <v>0</v>
      </c>
      <c r="AP80" s="24">
        <f t="shared" si="19"/>
        <v>0</v>
      </c>
      <c r="AQ80" s="24">
        <f t="shared" si="20"/>
        <v>4.1286361081198208</v>
      </c>
    </row>
    <row r="81" spans="1:43" hidden="1" outlineLevel="2">
      <c r="A81" s="1" t="s">
        <v>52</v>
      </c>
      <c r="B81" s="18" t="s">
        <v>106</v>
      </c>
      <c r="C81" s="26" t="s">
        <v>120</v>
      </c>
      <c r="D81" s="19" t="s">
        <v>65</v>
      </c>
      <c r="E81" s="20">
        <v>38407.548799999997</v>
      </c>
      <c r="F81" s="20">
        <v>35224.29</v>
      </c>
      <c r="G81" s="20">
        <v>2869.944133</v>
      </c>
      <c r="H81" s="21">
        <f t="shared" si="14"/>
        <v>8.1476280515519264</v>
      </c>
      <c r="I81" s="21">
        <v>653.9461</v>
      </c>
      <c r="J81" s="21">
        <v>1.8565252499554901</v>
      </c>
      <c r="K81" s="21">
        <v>2.4085999999999999</v>
      </c>
      <c r="L81" s="21">
        <v>6.8379132730400803E-3</v>
      </c>
      <c r="M81" s="21">
        <v>163.7388</v>
      </c>
      <c r="N81" s="21">
        <v>0.46484751051716999</v>
      </c>
      <c r="O81" s="21">
        <v>416.61252200000001</v>
      </c>
      <c r="P81" s="21">
        <v>1.18274528518579</v>
      </c>
      <c r="Q81" s="21">
        <f>I81+K81+M81+O81</f>
        <v>1236.7060219999998</v>
      </c>
      <c r="R81" s="21">
        <f t="shared" si="15"/>
        <v>3.5109466280228778</v>
      </c>
      <c r="S81" s="21">
        <v>1633.2381109999999</v>
      </c>
      <c r="T81" s="21">
        <f t="shared" si="16"/>
        <v>4.6366814235290477</v>
      </c>
      <c r="U81" s="22">
        <v>919.65</v>
      </c>
      <c r="V81" s="22">
        <v>5.1753411469787398</v>
      </c>
      <c r="W81" s="7">
        <v>71</v>
      </c>
      <c r="X81" s="7" t="s">
        <v>106</v>
      </c>
      <c r="Y81" s="10" t="s">
        <v>120</v>
      </c>
      <c r="Z81" s="23" t="s">
        <v>65</v>
      </c>
      <c r="AA81" s="23">
        <v>32771.519999999997</v>
      </c>
      <c r="AB81" s="23">
        <v>29988.47</v>
      </c>
      <c r="AC81" s="23">
        <v>1952.77</v>
      </c>
      <c r="AD81" s="24">
        <f t="shared" si="17"/>
        <v>6.5117360105400506</v>
      </c>
      <c r="AE81" s="23">
        <v>681.78</v>
      </c>
      <c r="AF81" s="23">
        <v>2.27</v>
      </c>
      <c r="AG81" s="23">
        <v>6.48</v>
      </c>
      <c r="AH81" s="23">
        <v>0.02</v>
      </c>
      <c r="AI81" s="23">
        <v>108.07</v>
      </c>
      <c r="AJ81" s="23">
        <v>0.36</v>
      </c>
      <c r="AK81" s="23">
        <v>358.97</v>
      </c>
      <c r="AL81" s="23">
        <v>1.2</v>
      </c>
      <c r="AM81" s="23">
        <f>AE81+AG81+AI81+AK81</f>
        <v>1155.3</v>
      </c>
      <c r="AN81" s="24">
        <f t="shared" si="18"/>
        <v>3.8524806367247142</v>
      </c>
      <c r="AO81" s="23">
        <v>797.47</v>
      </c>
      <c r="AP81" s="24">
        <f t="shared" si="19"/>
        <v>2.6592553738153364</v>
      </c>
      <c r="AQ81" s="24">
        <f t="shared" si="20"/>
        <v>1.6358920410118758</v>
      </c>
    </row>
    <row r="82" spans="1:43" hidden="1" outlineLevel="2">
      <c r="A82" s="1" t="s">
        <v>52</v>
      </c>
      <c r="B82" s="18" t="s">
        <v>106</v>
      </c>
      <c r="C82" s="26" t="s">
        <v>120</v>
      </c>
      <c r="D82" s="19" t="s">
        <v>66</v>
      </c>
      <c r="E82" s="20">
        <v>55321.627399999998</v>
      </c>
      <c r="F82" s="20">
        <v>49554.13</v>
      </c>
      <c r="G82" s="20">
        <v>4898.9684619999998</v>
      </c>
      <c r="H82" s="21">
        <f t="shared" si="14"/>
        <v>9.8860951892405335</v>
      </c>
      <c r="I82" s="21">
        <v>718.97450000000003</v>
      </c>
      <c r="J82" s="21">
        <v>1.45089068938947</v>
      </c>
      <c r="K82" s="21">
        <v>10.5245</v>
      </c>
      <c r="L82" s="21">
        <v>2.1238443172156202E-2</v>
      </c>
      <c r="M82" s="21">
        <v>149.41650000000001</v>
      </c>
      <c r="N82" s="21">
        <v>0.30152252783813799</v>
      </c>
      <c r="O82" s="21">
        <v>471.6155</v>
      </c>
      <c r="P82" s="21">
        <v>0.95172017633693295</v>
      </c>
      <c r="Q82" s="21">
        <f>I82+K82+M82+O82</f>
        <v>1350.5309999999999</v>
      </c>
      <c r="R82" s="21">
        <f t="shared" si="15"/>
        <v>2.7253651713792575</v>
      </c>
      <c r="S82" s="21">
        <v>3548.4374619999999</v>
      </c>
      <c r="T82" s="21">
        <f t="shared" si="16"/>
        <v>7.1607300178612761</v>
      </c>
      <c r="U82" s="22">
        <v>0</v>
      </c>
      <c r="V82" s="22">
        <v>0</v>
      </c>
      <c r="W82" s="7">
        <v>71</v>
      </c>
      <c r="X82" s="7" t="s">
        <v>106</v>
      </c>
      <c r="Y82" s="10" t="s">
        <v>120</v>
      </c>
      <c r="Z82" s="23" t="s">
        <v>66</v>
      </c>
      <c r="AA82" s="23">
        <v>55593.89</v>
      </c>
      <c r="AB82" s="23">
        <v>50240.71</v>
      </c>
      <c r="AC82" s="23">
        <v>5136.68</v>
      </c>
      <c r="AD82" s="24">
        <f t="shared" si="17"/>
        <v>10.224138950265631</v>
      </c>
      <c r="AE82" s="23">
        <v>831.43</v>
      </c>
      <c r="AF82" s="23">
        <v>1.65</v>
      </c>
      <c r="AG82" s="23">
        <v>7.1</v>
      </c>
      <c r="AH82" s="23">
        <v>0.01</v>
      </c>
      <c r="AI82" s="23">
        <v>154.03</v>
      </c>
      <c r="AJ82" s="23">
        <v>0.31</v>
      </c>
      <c r="AK82" s="23">
        <v>691.43</v>
      </c>
      <c r="AL82" s="23">
        <v>1.38</v>
      </c>
      <c r="AM82" s="23">
        <f>AE82+AG82+AI82+AK82</f>
        <v>1683.9899999999998</v>
      </c>
      <c r="AN82" s="24">
        <f t="shared" si="18"/>
        <v>3.3518435547586805</v>
      </c>
      <c r="AO82" s="23">
        <v>3452.68</v>
      </c>
      <c r="AP82" s="24">
        <f t="shared" si="19"/>
        <v>6.8722754913296411</v>
      </c>
      <c r="AQ82" s="24">
        <f t="shared" si="20"/>
        <v>-0.33804376102509792</v>
      </c>
    </row>
    <row r="83" spans="1:43" hidden="1" outlineLevel="2">
      <c r="A83" s="1" t="s">
        <v>52</v>
      </c>
      <c r="B83" s="18" t="s">
        <v>106</v>
      </c>
      <c r="C83" s="26" t="s">
        <v>120</v>
      </c>
      <c r="D83" s="19" t="s">
        <v>67</v>
      </c>
      <c r="E83" s="20">
        <v>33117.2857</v>
      </c>
      <c r="F83" s="20">
        <v>29967.49</v>
      </c>
      <c r="G83" s="20">
        <v>2705.8073319999999</v>
      </c>
      <c r="H83" s="21">
        <f t="shared" si="14"/>
        <v>9.0291423539308742</v>
      </c>
      <c r="I83" s="21">
        <v>472.52440000000001</v>
      </c>
      <c r="J83" s="21">
        <v>1.5767978055704399</v>
      </c>
      <c r="K83" s="21">
        <v>2.3873000000000002</v>
      </c>
      <c r="L83" s="21">
        <v>7.96633867211579E-3</v>
      </c>
      <c r="M83" s="21">
        <v>77.796000000000006</v>
      </c>
      <c r="N83" s="21">
        <v>0.25960259847355599</v>
      </c>
      <c r="O83" s="21">
        <v>342.73624999999998</v>
      </c>
      <c r="P83" s="21">
        <v>1.1436991759355499</v>
      </c>
      <c r="Q83" s="21">
        <f>I83+K83+M83+O83</f>
        <v>895.44395000000009</v>
      </c>
      <c r="R83" s="21">
        <f t="shared" si="15"/>
        <v>2.9880512181700905</v>
      </c>
      <c r="S83" s="21">
        <v>1810.363382</v>
      </c>
      <c r="T83" s="21">
        <f t="shared" si="16"/>
        <v>6.0410911357607855</v>
      </c>
      <c r="U83" s="22">
        <v>29.3</v>
      </c>
      <c r="V83" s="22">
        <v>10.4177333287822</v>
      </c>
      <c r="W83" s="7">
        <v>71</v>
      </c>
      <c r="X83" s="7" t="s">
        <v>106</v>
      </c>
      <c r="Y83" s="10" t="s">
        <v>120</v>
      </c>
      <c r="Z83" s="23" t="s">
        <v>67</v>
      </c>
      <c r="AA83" s="23">
        <v>31526.77</v>
      </c>
      <c r="AB83" s="23">
        <v>28361.93</v>
      </c>
      <c r="AC83" s="23">
        <v>2378.66</v>
      </c>
      <c r="AD83" s="24">
        <f t="shared" si="17"/>
        <v>8.3868058344407448</v>
      </c>
      <c r="AE83" s="23">
        <v>502.63</v>
      </c>
      <c r="AF83" s="23">
        <v>1.77</v>
      </c>
      <c r="AG83" s="23">
        <v>0.39</v>
      </c>
      <c r="AH83" s="23">
        <v>0</v>
      </c>
      <c r="AI83" s="23">
        <v>72.72</v>
      </c>
      <c r="AJ83" s="23">
        <v>0.26</v>
      </c>
      <c r="AK83" s="23">
        <v>319.70999999999998</v>
      </c>
      <c r="AL83" s="23">
        <v>1.1299999999999999</v>
      </c>
      <c r="AM83" s="23">
        <f>AE83+AG83+AI83+AK83</f>
        <v>895.45</v>
      </c>
      <c r="AN83" s="24">
        <f t="shared" si="18"/>
        <v>3.1572251958875861</v>
      </c>
      <c r="AO83" s="23">
        <v>1483.21</v>
      </c>
      <c r="AP83" s="24">
        <f t="shared" si="19"/>
        <v>5.2295806385531591</v>
      </c>
      <c r="AQ83" s="24">
        <f t="shared" si="20"/>
        <v>0.64233651949012938</v>
      </c>
    </row>
    <row r="84" spans="1:43" hidden="1" outlineLevel="2">
      <c r="A84" s="1" t="s">
        <v>52</v>
      </c>
      <c r="B84" s="18" t="s">
        <v>106</v>
      </c>
      <c r="C84" s="26" t="s">
        <v>120</v>
      </c>
      <c r="D84" s="19" t="s">
        <v>68</v>
      </c>
      <c r="E84" s="20">
        <v>34651.691400000003</v>
      </c>
      <c r="F84" s="20">
        <v>30969.27</v>
      </c>
      <c r="G84" s="20">
        <v>2517.8567600000001</v>
      </c>
      <c r="H84" s="21">
        <f t="shared" si="14"/>
        <v>8.1301779473652438</v>
      </c>
      <c r="I84" s="21">
        <v>346.78120000000001</v>
      </c>
      <c r="J84" s="21">
        <v>1.11975895901099</v>
      </c>
      <c r="K84" s="21">
        <v>1.5640000000000001</v>
      </c>
      <c r="L84" s="21">
        <v>5.0501671137108597E-3</v>
      </c>
      <c r="M84" s="21">
        <v>128.70349999999999</v>
      </c>
      <c r="N84" s="21">
        <v>0.41558451606105201</v>
      </c>
      <c r="O84" s="21">
        <v>502.08445</v>
      </c>
      <c r="P84" s="21">
        <v>1.62123425683862</v>
      </c>
      <c r="Q84" s="21">
        <f>I84+K84+M84+O84</f>
        <v>979.13315000000011</v>
      </c>
      <c r="R84" s="21">
        <f t="shared" si="15"/>
        <v>3.1616281236206087</v>
      </c>
      <c r="S84" s="21">
        <v>1538.72361</v>
      </c>
      <c r="T84" s="21">
        <f t="shared" si="16"/>
        <v>4.9685498237446346</v>
      </c>
      <c r="U84" s="22">
        <v>990.99331099999995</v>
      </c>
      <c r="V84" s="22">
        <v>2.8133879908581099</v>
      </c>
      <c r="W84" s="7">
        <v>71</v>
      </c>
      <c r="X84" s="7" t="s">
        <v>106</v>
      </c>
      <c r="Y84" s="10" t="s">
        <v>120</v>
      </c>
      <c r="Z84" s="23" t="s">
        <v>68</v>
      </c>
      <c r="AA84" s="23">
        <v>34934.120000000003</v>
      </c>
      <c r="AB84" s="23">
        <v>31292.68</v>
      </c>
      <c r="AC84" s="23">
        <v>2713.6</v>
      </c>
      <c r="AD84" s="24">
        <f t="shared" si="17"/>
        <v>8.6716765710063815</v>
      </c>
      <c r="AE84" s="23">
        <v>457.71</v>
      </c>
      <c r="AF84" s="23">
        <v>1.46</v>
      </c>
      <c r="AG84" s="23">
        <v>7.51</v>
      </c>
      <c r="AH84" s="23">
        <v>0.02</v>
      </c>
      <c r="AI84" s="23">
        <v>127.97</v>
      </c>
      <c r="AJ84" s="23">
        <v>0.41</v>
      </c>
      <c r="AK84" s="23">
        <v>362.21</v>
      </c>
      <c r="AL84" s="23">
        <v>1.1599999999999999</v>
      </c>
      <c r="AM84" s="23">
        <f>AE84+AG84+AI84+AK84</f>
        <v>955.39999999999986</v>
      </c>
      <c r="AN84" s="24">
        <f t="shared" si="18"/>
        <v>3.0531101842347792</v>
      </c>
      <c r="AO84" s="23">
        <v>1758.2</v>
      </c>
      <c r="AP84" s="24">
        <f t="shared" si="19"/>
        <v>5.6185663867716027</v>
      </c>
      <c r="AQ84" s="24">
        <f t="shared" si="20"/>
        <v>-0.54149862364113766</v>
      </c>
    </row>
    <row r="85" spans="1:43" hidden="1" outlineLevel="2">
      <c r="A85" s="1" t="s">
        <v>52</v>
      </c>
      <c r="B85" s="18" t="s">
        <v>106</v>
      </c>
      <c r="C85" s="26" t="s">
        <v>120</v>
      </c>
      <c r="D85" s="19" t="s">
        <v>69</v>
      </c>
      <c r="E85" s="20">
        <v>17827.3449</v>
      </c>
      <c r="F85" s="20">
        <v>15681.17</v>
      </c>
      <c r="G85" s="20">
        <v>1952.3934200000001</v>
      </c>
      <c r="H85" s="21">
        <f t="shared" si="14"/>
        <v>12.450559620232418</v>
      </c>
      <c r="I85" s="21">
        <v>160.97559999999999</v>
      </c>
      <c r="J85" s="21">
        <v>1.0265500010251101</v>
      </c>
      <c r="K85" s="21">
        <v>0</v>
      </c>
      <c r="L85" s="21">
        <v>0</v>
      </c>
      <c r="M85" s="21">
        <v>46.516800000000003</v>
      </c>
      <c r="N85" s="21">
        <v>0.29664011867441298</v>
      </c>
      <c r="O85" s="21">
        <v>173.22139999999999</v>
      </c>
      <c r="P85" s="21">
        <v>1.10464212183443</v>
      </c>
      <c r="Q85" s="21">
        <f>I85+K85+M85+O85</f>
        <v>380.71379999999999</v>
      </c>
      <c r="R85" s="21">
        <f t="shared" si="15"/>
        <v>2.4278405246547292</v>
      </c>
      <c r="S85" s="21">
        <v>1571.6796200000001</v>
      </c>
      <c r="T85" s="21">
        <f t="shared" si="16"/>
        <v>10.02271909557769</v>
      </c>
      <c r="U85" s="22">
        <v>2139.7872470000002</v>
      </c>
      <c r="V85" s="22">
        <v>4.3180911060776399</v>
      </c>
      <c r="W85" s="7">
        <v>71</v>
      </c>
      <c r="X85" s="7" t="s">
        <v>106</v>
      </c>
      <c r="Y85" s="10" t="s">
        <v>120</v>
      </c>
      <c r="Z85" s="23" t="s">
        <v>69</v>
      </c>
      <c r="AA85" s="23">
        <v>20536.11</v>
      </c>
      <c r="AB85" s="23">
        <v>17925.09</v>
      </c>
      <c r="AC85" s="23">
        <v>1938.19</v>
      </c>
      <c r="AD85" s="24">
        <f t="shared" si="17"/>
        <v>10.812721163464172</v>
      </c>
      <c r="AE85" s="23">
        <v>241.12</v>
      </c>
      <c r="AF85" s="23">
        <v>1.35</v>
      </c>
      <c r="AG85" s="23">
        <v>6.62</v>
      </c>
      <c r="AH85" s="23">
        <v>0.04</v>
      </c>
      <c r="AI85" s="23">
        <v>39.54</v>
      </c>
      <c r="AJ85" s="23">
        <v>0.22</v>
      </c>
      <c r="AK85" s="23">
        <v>195.12</v>
      </c>
      <c r="AL85" s="23">
        <v>1.0900000000000001</v>
      </c>
      <c r="AM85" s="23">
        <f>AE85+AG85+AI85+AK85</f>
        <v>482.40000000000003</v>
      </c>
      <c r="AN85" s="24">
        <f t="shared" si="18"/>
        <v>2.6911998768207019</v>
      </c>
      <c r="AO85" s="23">
        <v>1455.79</v>
      </c>
      <c r="AP85" s="24">
        <f t="shared" si="19"/>
        <v>8.1215212866434694</v>
      </c>
      <c r="AQ85" s="24">
        <f t="shared" si="20"/>
        <v>1.6378384567682467</v>
      </c>
    </row>
    <row r="86" spans="1:43" hidden="1" outlineLevel="2">
      <c r="A86" s="1" t="s">
        <v>52</v>
      </c>
      <c r="B86" s="18" t="s">
        <v>106</v>
      </c>
      <c r="C86" s="26" t="s">
        <v>120</v>
      </c>
      <c r="D86" s="19" t="s">
        <v>70</v>
      </c>
      <c r="E86" s="20">
        <v>905.76400000000001</v>
      </c>
      <c r="F86" s="20">
        <v>869.57</v>
      </c>
      <c r="G86" s="20">
        <v>54</v>
      </c>
      <c r="H86" s="21">
        <f t="shared" si="14"/>
        <v>6.2099658451878508</v>
      </c>
      <c r="I86" s="21">
        <v>2</v>
      </c>
      <c r="J86" s="21">
        <v>0.23000058650149599</v>
      </c>
      <c r="K86" s="21">
        <v>0</v>
      </c>
      <c r="L86" s="21">
        <v>0</v>
      </c>
      <c r="M86" s="21">
        <v>0</v>
      </c>
      <c r="N86" s="21">
        <v>0</v>
      </c>
      <c r="O86" s="21">
        <v>12</v>
      </c>
      <c r="P86" s="21">
        <v>1.3800035190089699</v>
      </c>
      <c r="Q86" s="21">
        <f>I86+K86+M86+O86</f>
        <v>14</v>
      </c>
      <c r="R86" s="21">
        <f t="shared" si="15"/>
        <v>1.6099911450487021</v>
      </c>
      <c r="S86" s="21">
        <v>40</v>
      </c>
      <c r="T86" s="21">
        <f t="shared" si="16"/>
        <v>4.5999747001391489</v>
      </c>
      <c r="U86" s="22">
        <v>1075.636442</v>
      </c>
      <c r="V86" s="22">
        <v>3.5893621183100701</v>
      </c>
      <c r="W86" s="7">
        <v>71</v>
      </c>
      <c r="X86" s="7" t="s">
        <v>106</v>
      </c>
      <c r="Y86" s="10" t="s">
        <v>120</v>
      </c>
      <c r="Z86" s="23" t="s">
        <v>70</v>
      </c>
      <c r="AA86" s="23">
        <v>1003.4</v>
      </c>
      <c r="AB86" s="23">
        <v>920.56</v>
      </c>
      <c r="AC86" s="23">
        <v>46</v>
      </c>
      <c r="AD86" s="24">
        <f t="shared" si="17"/>
        <v>4.9969583731641611</v>
      </c>
      <c r="AE86" s="23">
        <v>8</v>
      </c>
      <c r="AF86" s="23">
        <v>0.87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0</v>
      </c>
      <c r="AM86" s="23">
        <f>AE86+AG86+AI86+AK86</f>
        <v>8</v>
      </c>
      <c r="AN86" s="24">
        <f t="shared" si="18"/>
        <v>0.86903623881115843</v>
      </c>
      <c r="AO86" s="23">
        <v>38</v>
      </c>
      <c r="AP86" s="24">
        <f t="shared" si="19"/>
        <v>4.1279221343530024</v>
      </c>
      <c r="AQ86" s="24">
        <f t="shared" si="20"/>
        <v>1.2130074720236896</v>
      </c>
    </row>
    <row r="87" spans="1:43" outlineLevel="1" collapsed="1">
      <c r="A87" s="1"/>
      <c r="B87" s="25" t="s">
        <v>139</v>
      </c>
      <c r="C87" s="26" t="s">
        <v>120</v>
      </c>
      <c r="D87" s="19"/>
      <c r="E87" s="20"/>
      <c r="F87" s="20">
        <f>SUBTOTAL(9,F80:F86)</f>
        <v>162547.16000000003</v>
      </c>
      <c r="G87" s="20">
        <f>SUBTOTAL(9,G80:G86)</f>
        <v>15064.151007</v>
      </c>
      <c r="H87" s="21">
        <f t="shared" si="14"/>
        <v>9.2675571858653196</v>
      </c>
      <c r="I87" s="21"/>
      <c r="J87" s="21"/>
      <c r="K87" s="21"/>
      <c r="L87" s="21"/>
      <c r="M87" s="21"/>
      <c r="N87" s="21"/>
      <c r="O87" s="21"/>
      <c r="P87" s="21"/>
      <c r="Q87" s="21">
        <f>SUBTOTAL(9,Q80:Q86)</f>
        <v>4864.7088219999987</v>
      </c>
      <c r="R87" s="21">
        <f t="shared" si="15"/>
        <v>2.9927984112426191</v>
      </c>
      <c r="S87" s="21">
        <f>SUBTOTAL(9,S80:S86)</f>
        <v>10199.442185000002</v>
      </c>
      <c r="T87" s="21">
        <f t="shared" si="16"/>
        <v>6.2747587746227005</v>
      </c>
      <c r="U87" s="22"/>
      <c r="V87" s="22"/>
      <c r="W87" s="7"/>
      <c r="X87" s="7"/>
      <c r="Y87" s="10"/>
      <c r="Z87" s="23"/>
      <c r="AA87" s="23"/>
      <c r="AB87" s="23">
        <f>SUBTOTAL(9,AB80:AB86)</f>
        <v>158771.43999999997</v>
      </c>
      <c r="AC87" s="23">
        <f>SUBTOTAL(9,AC80:AC86)</f>
        <v>14173.900000000001</v>
      </c>
      <c r="AD87" s="24">
        <f t="shared" si="17"/>
        <v>8.927235276067286</v>
      </c>
      <c r="AE87" s="23"/>
      <c r="AF87" s="23"/>
      <c r="AG87" s="23"/>
      <c r="AH87" s="23"/>
      <c r="AI87" s="23"/>
      <c r="AJ87" s="23"/>
      <c r="AK87" s="23"/>
      <c r="AL87" s="23"/>
      <c r="AM87" s="23">
        <f>SUBTOTAL(9,AM80:AM86)</f>
        <v>5188.5399999999991</v>
      </c>
      <c r="AN87" s="24">
        <f t="shared" si="18"/>
        <v>3.267930302830282</v>
      </c>
      <c r="AO87" s="23">
        <f>SUBTOTAL(9,AO80:AO86)</f>
        <v>8985.3499999999985</v>
      </c>
      <c r="AP87" s="24">
        <f t="shared" si="19"/>
        <v>5.6592986748750285</v>
      </c>
      <c r="AQ87" s="24">
        <f t="shared" si="20"/>
        <v>0.34032190979803367</v>
      </c>
    </row>
    <row r="88" spans="1:43" hidden="1" outlineLevel="2">
      <c r="A88" s="1" t="s">
        <v>45</v>
      </c>
      <c r="B88" s="18" t="s">
        <v>99</v>
      </c>
      <c r="C88" s="26" t="s">
        <v>120</v>
      </c>
      <c r="D88" s="19" t="s">
        <v>65</v>
      </c>
      <c r="E88" s="20">
        <v>38827.027199999997</v>
      </c>
      <c r="F88" s="20">
        <v>35608.65</v>
      </c>
      <c r="G88" s="20">
        <v>2340.599224</v>
      </c>
      <c r="H88" s="21">
        <f t="shared" si="14"/>
        <v>6.573119800947242</v>
      </c>
      <c r="I88" s="21">
        <v>586.62329899999997</v>
      </c>
      <c r="J88" s="21">
        <v>1.6474214336742801</v>
      </c>
      <c r="K88" s="21">
        <v>2.9367999999999999</v>
      </c>
      <c r="L88" s="21">
        <v>8.2474516008179E-3</v>
      </c>
      <c r="M88" s="21">
        <v>125.50920000000001</v>
      </c>
      <c r="N88" s="21">
        <v>0.35246903175475802</v>
      </c>
      <c r="O88" s="21">
        <v>343.26983200000001</v>
      </c>
      <c r="P88" s="21">
        <v>0.96400889588698302</v>
      </c>
      <c r="Q88" s="21">
        <f>I88+K88+M88+O88</f>
        <v>1058.339131</v>
      </c>
      <c r="R88" s="21">
        <f t="shared" si="15"/>
        <v>2.9721405641606742</v>
      </c>
      <c r="S88" s="21">
        <v>1282.2600930000001</v>
      </c>
      <c r="T88" s="21">
        <f t="shared" si="16"/>
        <v>3.6009792367865674</v>
      </c>
      <c r="U88" s="22">
        <v>1078.1005</v>
      </c>
      <c r="V88" s="22">
        <v>6.8751044840346802</v>
      </c>
      <c r="W88" s="7">
        <v>58</v>
      </c>
      <c r="X88" s="7" t="s">
        <v>99</v>
      </c>
      <c r="Y88" s="10" t="s">
        <v>120</v>
      </c>
      <c r="Z88" s="23" t="s">
        <v>65</v>
      </c>
      <c r="AA88" s="23">
        <v>34111.86</v>
      </c>
      <c r="AB88" s="23">
        <v>30956.91</v>
      </c>
      <c r="AC88" s="23">
        <v>2349.79</v>
      </c>
      <c r="AD88" s="24">
        <f t="shared" si="17"/>
        <v>7.5905185627376897</v>
      </c>
      <c r="AE88" s="23">
        <v>584.30999999999995</v>
      </c>
      <c r="AF88" s="23">
        <v>1.89</v>
      </c>
      <c r="AG88" s="23">
        <v>8.64</v>
      </c>
      <c r="AH88" s="23">
        <v>0.03</v>
      </c>
      <c r="AI88" s="23">
        <v>100.74</v>
      </c>
      <c r="AJ88" s="23">
        <v>0.33</v>
      </c>
      <c r="AK88" s="23">
        <v>261.97000000000003</v>
      </c>
      <c r="AL88" s="23">
        <v>0.85</v>
      </c>
      <c r="AM88" s="23">
        <f>AE88+AG88+AI88+AK88</f>
        <v>955.66</v>
      </c>
      <c r="AN88" s="24">
        <f t="shared" si="18"/>
        <v>3.0870652141961199</v>
      </c>
      <c r="AO88" s="23">
        <v>1394.13</v>
      </c>
      <c r="AP88" s="24">
        <f t="shared" si="19"/>
        <v>4.5034533485415693</v>
      </c>
      <c r="AQ88" s="24">
        <f t="shared" si="20"/>
        <v>-1.0173987617904476</v>
      </c>
    </row>
    <row r="89" spans="1:43" hidden="1" outlineLevel="2">
      <c r="A89" s="1" t="s">
        <v>45</v>
      </c>
      <c r="B89" s="18" t="s">
        <v>99</v>
      </c>
      <c r="C89" s="26" t="s">
        <v>120</v>
      </c>
      <c r="D89" s="19" t="s">
        <v>66</v>
      </c>
      <c r="E89" s="20">
        <v>53651.1639</v>
      </c>
      <c r="F89" s="20">
        <v>48517.52</v>
      </c>
      <c r="G89" s="20">
        <v>5145.6854780000003</v>
      </c>
      <c r="H89" s="21">
        <f t="shared" si="14"/>
        <v>10.605829560125912</v>
      </c>
      <c r="I89" s="21">
        <v>665.90359699999999</v>
      </c>
      <c r="J89" s="21">
        <v>1.37250165972793</v>
      </c>
      <c r="K89" s="21">
        <v>11.0863</v>
      </c>
      <c r="L89" s="21">
        <v>2.2850102055000199E-2</v>
      </c>
      <c r="M89" s="21">
        <v>161.67099999999999</v>
      </c>
      <c r="N89" s="21">
        <v>0.333221981123905</v>
      </c>
      <c r="O89" s="21">
        <v>666.59269200000006</v>
      </c>
      <c r="P89" s="21">
        <v>1.3739219614585001</v>
      </c>
      <c r="Q89" s="21">
        <f>I89+K89+M89+O89</f>
        <v>1505.2535889999999</v>
      </c>
      <c r="R89" s="21">
        <f t="shared" si="15"/>
        <v>3.102494911116644</v>
      </c>
      <c r="S89" s="21">
        <v>3640.431889</v>
      </c>
      <c r="T89" s="21">
        <f t="shared" si="16"/>
        <v>7.5033346490092656</v>
      </c>
      <c r="U89" s="22">
        <v>0</v>
      </c>
      <c r="V89" s="22">
        <v>0</v>
      </c>
      <c r="W89" s="7">
        <v>58</v>
      </c>
      <c r="X89" s="7" t="s">
        <v>99</v>
      </c>
      <c r="Y89" s="10" t="s">
        <v>120</v>
      </c>
      <c r="Z89" s="23" t="s">
        <v>66</v>
      </c>
      <c r="AA89" s="23">
        <v>50010.36</v>
      </c>
      <c r="AB89" s="23">
        <v>44557.56</v>
      </c>
      <c r="AC89" s="23">
        <v>4331.7299999999996</v>
      </c>
      <c r="AD89" s="24">
        <f t="shared" si="17"/>
        <v>9.721649928766297</v>
      </c>
      <c r="AE89" s="23">
        <v>653.04</v>
      </c>
      <c r="AF89" s="23">
        <v>1.47</v>
      </c>
      <c r="AG89" s="23">
        <v>3.43</v>
      </c>
      <c r="AH89" s="23">
        <v>0.01</v>
      </c>
      <c r="AI89" s="23">
        <v>143.5</v>
      </c>
      <c r="AJ89" s="23">
        <v>0.32</v>
      </c>
      <c r="AK89" s="23">
        <v>720.53</v>
      </c>
      <c r="AL89" s="23">
        <v>1.62</v>
      </c>
      <c r="AM89" s="23">
        <f>AE89+AG89+AI89+AK89</f>
        <v>1520.5</v>
      </c>
      <c r="AN89" s="24">
        <f t="shared" si="18"/>
        <v>3.4124399989586505</v>
      </c>
      <c r="AO89" s="23">
        <v>2811.24</v>
      </c>
      <c r="AP89" s="24">
        <f t="shared" si="19"/>
        <v>6.3092323726882711</v>
      </c>
      <c r="AQ89" s="24">
        <f t="shared" si="20"/>
        <v>0.88417963135961486</v>
      </c>
    </row>
    <row r="90" spans="1:43" hidden="1" outlineLevel="2">
      <c r="A90" s="1" t="s">
        <v>45</v>
      </c>
      <c r="B90" s="18" t="s">
        <v>99</v>
      </c>
      <c r="C90" s="26" t="s">
        <v>120</v>
      </c>
      <c r="D90" s="19" t="s">
        <v>67</v>
      </c>
      <c r="E90" s="20">
        <v>44298.247799999997</v>
      </c>
      <c r="F90" s="20">
        <v>39208.69</v>
      </c>
      <c r="G90" s="20">
        <v>3965.0724279999999</v>
      </c>
      <c r="H90" s="21">
        <f t="shared" si="14"/>
        <v>10.112738854575349</v>
      </c>
      <c r="I90" s="21">
        <v>542.93578300000001</v>
      </c>
      <c r="J90" s="21">
        <v>1.3847291810131599</v>
      </c>
      <c r="K90" s="21">
        <v>3.9716</v>
      </c>
      <c r="L90" s="21">
        <v>1.01293570759396E-2</v>
      </c>
      <c r="M90" s="21">
        <v>102.0902</v>
      </c>
      <c r="N90" s="21">
        <v>0.26037568983636</v>
      </c>
      <c r="O90" s="21">
        <v>598.22490000000005</v>
      </c>
      <c r="P90" s="21">
        <v>1.52574116824913</v>
      </c>
      <c r="Q90" s="21">
        <f>I90+K90+M90+O90</f>
        <v>1247.222483</v>
      </c>
      <c r="R90" s="21">
        <f t="shared" si="15"/>
        <v>3.1809848352495327</v>
      </c>
      <c r="S90" s="21">
        <v>2717.8499449999999</v>
      </c>
      <c r="T90" s="21">
        <f t="shared" si="16"/>
        <v>6.9317540193258163</v>
      </c>
      <c r="U90" s="22">
        <v>0</v>
      </c>
      <c r="V90" s="22">
        <v>0</v>
      </c>
      <c r="W90" s="7">
        <v>58</v>
      </c>
      <c r="X90" s="7" t="s">
        <v>99</v>
      </c>
      <c r="Y90" s="10" t="s">
        <v>120</v>
      </c>
      <c r="Z90" s="23" t="s">
        <v>67</v>
      </c>
      <c r="AA90" s="23">
        <v>43226.23</v>
      </c>
      <c r="AB90" s="23">
        <v>37951.75</v>
      </c>
      <c r="AC90" s="23">
        <v>3430.21</v>
      </c>
      <c r="AD90" s="24">
        <f t="shared" si="17"/>
        <v>9.0383447403611168</v>
      </c>
      <c r="AE90" s="23">
        <v>554.55999999999995</v>
      </c>
      <c r="AF90" s="23">
        <v>1.46</v>
      </c>
      <c r="AG90" s="23">
        <v>6.8</v>
      </c>
      <c r="AH90" s="23">
        <v>0.02</v>
      </c>
      <c r="AI90" s="23">
        <v>110.36</v>
      </c>
      <c r="AJ90" s="23">
        <v>0.28999999999999998</v>
      </c>
      <c r="AK90" s="23">
        <v>508.89</v>
      </c>
      <c r="AL90" s="23">
        <v>1.34</v>
      </c>
      <c r="AM90" s="23">
        <f>AE90+AG90+AI90+AK90</f>
        <v>1180.6099999999999</v>
      </c>
      <c r="AN90" s="24">
        <f t="shared" si="18"/>
        <v>3.1108183417101976</v>
      </c>
      <c r="AO90" s="23">
        <v>2249.61</v>
      </c>
      <c r="AP90" s="24">
        <f t="shared" si="19"/>
        <v>5.9275527478970007</v>
      </c>
      <c r="AQ90" s="24">
        <f t="shared" si="20"/>
        <v>1.0743941142142326</v>
      </c>
    </row>
    <row r="91" spans="1:43" hidden="1" outlineLevel="2">
      <c r="A91" s="1" t="s">
        <v>45</v>
      </c>
      <c r="B91" s="18" t="s">
        <v>99</v>
      </c>
      <c r="C91" s="26" t="s">
        <v>120</v>
      </c>
      <c r="D91" s="19" t="s">
        <v>68</v>
      </c>
      <c r="E91" s="20">
        <v>41378.954100000003</v>
      </c>
      <c r="F91" s="20">
        <v>37025.230000000003</v>
      </c>
      <c r="G91" s="20">
        <v>3953.7361559999999</v>
      </c>
      <c r="H91" s="21">
        <f t="shared" si="14"/>
        <v>10.678491817606535</v>
      </c>
      <c r="I91" s="21">
        <v>361.72473400000001</v>
      </c>
      <c r="J91" s="21">
        <v>0.97697104384706301</v>
      </c>
      <c r="K91" s="21">
        <v>3.86</v>
      </c>
      <c r="L91" s="21">
        <v>1.04253535210276E-2</v>
      </c>
      <c r="M91" s="21">
        <v>104.479</v>
      </c>
      <c r="N91" s="21">
        <v>0.28218407008379298</v>
      </c>
      <c r="O91" s="21">
        <v>435.12678899999997</v>
      </c>
      <c r="P91" s="21">
        <v>1.17522036315922</v>
      </c>
      <c r="Q91" s="21">
        <f>I91+K91+M91+O91</f>
        <v>905.19052299999998</v>
      </c>
      <c r="R91" s="21">
        <f t="shared" si="15"/>
        <v>2.4447937879116481</v>
      </c>
      <c r="S91" s="21">
        <v>3048.5456330000002</v>
      </c>
      <c r="T91" s="21">
        <f t="shared" si="16"/>
        <v>8.233698029694887</v>
      </c>
      <c r="U91" s="22">
        <v>661.16619300000002</v>
      </c>
      <c r="V91" s="22">
        <v>1.8567611607411201</v>
      </c>
      <c r="W91" s="7">
        <v>58</v>
      </c>
      <c r="X91" s="7" t="s">
        <v>99</v>
      </c>
      <c r="Y91" s="10" t="s">
        <v>120</v>
      </c>
      <c r="Z91" s="23" t="s">
        <v>68</v>
      </c>
      <c r="AA91" s="23">
        <v>41043.31</v>
      </c>
      <c r="AB91" s="23">
        <v>36119.11</v>
      </c>
      <c r="AC91" s="23">
        <v>3690.79</v>
      </c>
      <c r="AD91" s="24">
        <f t="shared" si="17"/>
        <v>10.218385779716057</v>
      </c>
      <c r="AE91" s="23">
        <v>395.91</v>
      </c>
      <c r="AF91" s="23">
        <v>1.1000000000000001</v>
      </c>
      <c r="AG91" s="23">
        <v>8.9</v>
      </c>
      <c r="AH91" s="23">
        <v>0.02</v>
      </c>
      <c r="AI91" s="23">
        <v>116.92</v>
      </c>
      <c r="AJ91" s="23">
        <v>0.32</v>
      </c>
      <c r="AK91" s="23">
        <v>484.99</v>
      </c>
      <c r="AL91" s="23">
        <v>1.34</v>
      </c>
      <c r="AM91" s="23">
        <f>AE91+AG91+AI91+AK91</f>
        <v>1006.72</v>
      </c>
      <c r="AN91" s="24">
        <f t="shared" si="18"/>
        <v>2.7872226087519874</v>
      </c>
      <c r="AO91" s="23">
        <v>2684.06</v>
      </c>
      <c r="AP91" s="24">
        <f t="shared" si="19"/>
        <v>7.4311354847890767</v>
      </c>
      <c r="AQ91" s="24">
        <f t="shared" si="20"/>
        <v>0.46010603789047799</v>
      </c>
    </row>
    <row r="92" spans="1:43" hidden="1" outlineLevel="2">
      <c r="A92" s="1" t="s">
        <v>45</v>
      </c>
      <c r="B92" s="18" t="s">
        <v>99</v>
      </c>
      <c r="C92" s="26" t="s">
        <v>120</v>
      </c>
      <c r="D92" s="19" t="s">
        <v>69</v>
      </c>
      <c r="E92" s="20">
        <v>19616.6803</v>
      </c>
      <c r="F92" s="20">
        <v>17423.32</v>
      </c>
      <c r="G92" s="20">
        <v>1733.4197650000001</v>
      </c>
      <c r="H92" s="21">
        <f t="shared" si="14"/>
        <v>9.9488488129702048</v>
      </c>
      <c r="I92" s="21">
        <v>145.63030000000001</v>
      </c>
      <c r="J92" s="21">
        <v>0.83583275490167896</v>
      </c>
      <c r="K92" s="21">
        <v>0</v>
      </c>
      <c r="L92" s="21">
        <v>0</v>
      </c>
      <c r="M92" s="21">
        <v>61.780099999999997</v>
      </c>
      <c r="N92" s="21">
        <v>0.35458164393743102</v>
      </c>
      <c r="O92" s="21">
        <v>134.34960000000001</v>
      </c>
      <c r="P92" s="21">
        <v>0.77108813404860599</v>
      </c>
      <c r="Q92" s="21">
        <f>I92+K92+M92+O92</f>
        <v>341.76</v>
      </c>
      <c r="R92" s="21">
        <f t="shared" si="15"/>
        <v>1.9615090579751735</v>
      </c>
      <c r="S92" s="21">
        <v>1391.6597650000001</v>
      </c>
      <c r="T92" s="21">
        <f t="shared" si="16"/>
        <v>7.9873397549950305</v>
      </c>
      <c r="U92" s="22">
        <v>2236.6110856400001</v>
      </c>
      <c r="V92" s="22">
        <v>4.6099051589997497</v>
      </c>
      <c r="W92" s="7">
        <v>58</v>
      </c>
      <c r="X92" s="7" t="s">
        <v>99</v>
      </c>
      <c r="Y92" s="10" t="s">
        <v>120</v>
      </c>
      <c r="Z92" s="23" t="s">
        <v>69</v>
      </c>
      <c r="AA92" s="23">
        <v>22516.77</v>
      </c>
      <c r="AB92" s="23">
        <v>19990.599999999999</v>
      </c>
      <c r="AC92" s="23">
        <v>1960.36</v>
      </c>
      <c r="AD92" s="24">
        <f t="shared" si="17"/>
        <v>9.8064090122357523</v>
      </c>
      <c r="AE92" s="23">
        <v>185.4</v>
      </c>
      <c r="AF92" s="23">
        <v>0.93</v>
      </c>
      <c r="AG92" s="23">
        <v>7.95</v>
      </c>
      <c r="AH92" s="23">
        <v>0.04</v>
      </c>
      <c r="AI92" s="23">
        <v>53.48</v>
      </c>
      <c r="AJ92" s="23">
        <v>0.27</v>
      </c>
      <c r="AK92" s="23">
        <v>210.28</v>
      </c>
      <c r="AL92" s="23">
        <v>1.05</v>
      </c>
      <c r="AM92" s="23">
        <f>AE92+AG92+AI92+AK92</f>
        <v>457.11</v>
      </c>
      <c r="AN92" s="24">
        <f t="shared" si="18"/>
        <v>2.2866247136153994</v>
      </c>
      <c r="AO92" s="23">
        <v>1503.25</v>
      </c>
      <c r="AP92" s="24">
        <f t="shared" si="19"/>
        <v>7.519784298620352</v>
      </c>
      <c r="AQ92" s="24">
        <f t="shared" si="20"/>
        <v>0.1424398007344525</v>
      </c>
    </row>
    <row r="93" spans="1:43" hidden="1" outlineLevel="2">
      <c r="A93" s="1" t="s">
        <v>45</v>
      </c>
      <c r="B93" s="18" t="s">
        <v>99</v>
      </c>
      <c r="C93" s="26" t="s">
        <v>120</v>
      </c>
      <c r="D93" s="19" t="s">
        <v>70</v>
      </c>
      <c r="E93" s="20">
        <v>204.09970000000001</v>
      </c>
      <c r="F93" s="20">
        <v>204.09</v>
      </c>
      <c r="G93" s="20">
        <v>2</v>
      </c>
      <c r="H93" s="21">
        <f t="shared" si="14"/>
        <v>0.97995982164731243</v>
      </c>
      <c r="I93" s="21">
        <v>2</v>
      </c>
      <c r="J93" s="21">
        <v>0.97991324828013004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f>I93+K93+M93+O93</f>
        <v>2</v>
      </c>
      <c r="R93" s="21">
        <f t="shared" si="15"/>
        <v>0.97995982164731243</v>
      </c>
      <c r="S93" s="21">
        <v>0</v>
      </c>
      <c r="T93" s="21">
        <f t="shared" si="16"/>
        <v>0</v>
      </c>
      <c r="U93" s="22">
        <v>1684.9824450000001</v>
      </c>
      <c r="V93" s="22">
        <v>4.2974591731530696</v>
      </c>
      <c r="W93" s="7">
        <v>58</v>
      </c>
      <c r="X93" s="7" t="s">
        <v>99</v>
      </c>
      <c r="Y93" s="10" t="s">
        <v>120</v>
      </c>
      <c r="Z93" s="23" t="s">
        <v>70</v>
      </c>
      <c r="AA93" s="23">
        <v>597.66</v>
      </c>
      <c r="AB93" s="23">
        <v>515.30999999999995</v>
      </c>
      <c r="AC93" s="23">
        <v>18.5</v>
      </c>
      <c r="AD93" s="24">
        <f t="shared" si="17"/>
        <v>3.5900719954978562</v>
      </c>
      <c r="AE93" s="23">
        <v>9.5</v>
      </c>
      <c r="AF93" s="23">
        <v>1.84</v>
      </c>
      <c r="AG93" s="23">
        <v>0</v>
      </c>
      <c r="AH93" s="23">
        <v>0</v>
      </c>
      <c r="AI93" s="23">
        <v>0</v>
      </c>
      <c r="AJ93" s="23">
        <v>0</v>
      </c>
      <c r="AK93" s="23">
        <v>2.5</v>
      </c>
      <c r="AL93" s="23">
        <v>0.49</v>
      </c>
      <c r="AM93" s="23">
        <f>AE93+AG93+AI93+AK93</f>
        <v>12</v>
      </c>
      <c r="AN93" s="24">
        <f t="shared" si="18"/>
        <v>2.3286953484310415</v>
      </c>
      <c r="AO93" s="23">
        <v>6.5</v>
      </c>
      <c r="AP93" s="24">
        <f t="shared" si="19"/>
        <v>1.2613766470668142</v>
      </c>
      <c r="AQ93" s="24">
        <f t="shared" si="20"/>
        <v>-2.6101121738505437</v>
      </c>
    </row>
    <row r="94" spans="1:43" outlineLevel="1" collapsed="1">
      <c r="A94" s="1"/>
      <c r="B94" s="25" t="s">
        <v>140</v>
      </c>
      <c r="C94" s="26" t="s">
        <v>120</v>
      </c>
      <c r="D94" s="19"/>
      <c r="E94" s="20"/>
      <c r="F94" s="20">
        <f>SUBTOTAL(9,F88:F93)</f>
        <v>177987.5</v>
      </c>
      <c r="G94" s="20">
        <f>SUBTOTAL(9,G88:G93)</f>
        <v>17140.513050999998</v>
      </c>
      <c r="H94" s="21">
        <f t="shared" si="14"/>
        <v>9.6301779905892246</v>
      </c>
      <c r="I94" s="21"/>
      <c r="J94" s="21"/>
      <c r="K94" s="21"/>
      <c r="L94" s="21"/>
      <c r="M94" s="21"/>
      <c r="N94" s="21"/>
      <c r="O94" s="21"/>
      <c r="P94" s="21"/>
      <c r="Q94" s="21">
        <f>SUBTOTAL(9,Q88:Q93)</f>
        <v>5059.7657259999996</v>
      </c>
      <c r="R94" s="21">
        <f t="shared" si="15"/>
        <v>2.8427646469555445</v>
      </c>
      <c r="S94" s="21">
        <f>SUBTOTAL(9,S88:S93)</f>
        <v>12080.747325</v>
      </c>
      <c r="T94" s="21">
        <f t="shared" si="16"/>
        <v>6.7874133436336814</v>
      </c>
      <c r="U94" s="22"/>
      <c r="V94" s="22"/>
      <c r="W94" s="7"/>
      <c r="X94" s="7"/>
      <c r="Y94" s="10"/>
      <c r="Z94" s="23"/>
      <c r="AA94" s="23"/>
      <c r="AB94" s="23">
        <f>SUBTOTAL(9,AB88:AB93)</f>
        <v>170091.24000000002</v>
      </c>
      <c r="AC94" s="23">
        <f>SUBTOTAL(9,AC88:AC93)</f>
        <v>15781.380000000001</v>
      </c>
      <c r="AD94" s="24">
        <f t="shared" si="17"/>
        <v>9.2781850493887852</v>
      </c>
      <c r="AE94" s="23"/>
      <c r="AF94" s="23"/>
      <c r="AG94" s="23"/>
      <c r="AH94" s="23"/>
      <c r="AI94" s="23"/>
      <c r="AJ94" s="23"/>
      <c r="AK94" s="23"/>
      <c r="AL94" s="23"/>
      <c r="AM94" s="23">
        <f>SUBTOTAL(9,AM88:AM93)</f>
        <v>5132.5999999999995</v>
      </c>
      <c r="AN94" s="24">
        <f t="shared" si="18"/>
        <v>3.0175569300335505</v>
      </c>
      <c r="AO94" s="23">
        <f>SUBTOTAL(9,AO88:AO93)</f>
        <v>10648.789999999999</v>
      </c>
      <c r="AP94" s="24">
        <f t="shared" si="19"/>
        <v>6.2606339985527759</v>
      </c>
      <c r="AQ94" s="24">
        <f t="shared" si="20"/>
        <v>0.35199294120043945</v>
      </c>
    </row>
    <row r="95" spans="1:43" hidden="1" outlineLevel="2">
      <c r="A95" s="1" t="s">
        <v>42</v>
      </c>
      <c r="B95" s="18" t="s">
        <v>96</v>
      </c>
      <c r="C95" s="26" t="s">
        <v>120</v>
      </c>
      <c r="D95" s="19" t="s">
        <v>64</v>
      </c>
      <c r="E95" s="20">
        <v>533</v>
      </c>
      <c r="F95" s="20">
        <v>461</v>
      </c>
      <c r="G95" s="20">
        <v>36</v>
      </c>
      <c r="H95" s="21">
        <f t="shared" si="14"/>
        <v>7.809110629067245</v>
      </c>
      <c r="I95" s="21">
        <v>1</v>
      </c>
      <c r="J95" s="21">
        <v>0.21691973969631201</v>
      </c>
      <c r="K95" s="21">
        <v>0</v>
      </c>
      <c r="L95" s="21">
        <v>0</v>
      </c>
      <c r="M95" s="21">
        <v>5</v>
      </c>
      <c r="N95" s="21">
        <v>1.0845986984815601</v>
      </c>
      <c r="O95" s="21">
        <v>10</v>
      </c>
      <c r="P95" s="21">
        <v>2.1691973969631202</v>
      </c>
      <c r="Q95" s="21">
        <f>I95+K95+M95+O95</f>
        <v>16</v>
      </c>
      <c r="R95" s="21">
        <f t="shared" si="15"/>
        <v>3.4707158351409979</v>
      </c>
      <c r="S95" s="21">
        <v>20</v>
      </c>
      <c r="T95" s="21">
        <f t="shared" si="16"/>
        <v>4.3383947939262475</v>
      </c>
      <c r="U95" s="22">
        <v>1817.62165691</v>
      </c>
      <c r="V95" s="22">
        <v>4.9091576012338498</v>
      </c>
      <c r="W95" s="7">
        <v>54</v>
      </c>
      <c r="X95" s="7" t="s">
        <v>96</v>
      </c>
      <c r="Y95" s="10" t="s">
        <v>120</v>
      </c>
      <c r="Z95" s="23" t="s">
        <v>64</v>
      </c>
      <c r="AA95" s="23">
        <v>409</v>
      </c>
      <c r="AB95" s="23">
        <v>363</v>
      </c>
      <c r="AC95" s="23">
        <v>3</v>
      </c>
      <c r="AD95" s="24">
        <f t="shared" si="17"/>
        <v>0.82644628099173556</v>
      </c>
      <c r="AE95" s="23">
        <v>3</v>
      </c>
      <c r="AF95" s="23">
        <v>0.83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f>AE95+AG95+AI95+AK95</f>
        <v>3</v>
      </c>
      <c r="AN95" s="24">
        <f t="shared" si="18"/>
        <v>0.82644628099173556</v>
      </c>
      <c r="AO95" s="23">
        <v>0</v>
      </c>
      <c r="AP95" s="24">
        <f t="shared" si="19"/>
        <v>0</v>
      </c>
      <c r="AQ95" s="24">
        <f t="shared" si="20"/>
        <v>6.9826643480755095</v>
      </c>
    </row>
    <row r="96" spans="1:43" hidden="1" outlineLevel="2">
      <c r="A96" s="1" t="s">
        <v>42</v>
      </c>
      <c r="B96" s="18" t="s">
        <v>96</v>
      </c>
      <c r="C96" s="26" t="s">
        <v>120</v>
      </c>
      <c r="D96" s="19" t="s">
        <v>65</v>
      </c>
      <c r="E96" s="20">
        <v>36784.715700000001</v>
      </c>
      <c r="F96" s="20">
        <v>33335.15</v>
      </c>
      <c r="G96" s="20">
        <v>2603.8060999999998</v>
      </c>
      <c r="H96" s="21">
        <f t="shared" si="14"/>
        <v>7.8109926009032504</v>
      </c>
      <c r="I96" s="21">
        <v>666.4633</v>
      </c>
      <c r="J96" s="21">
        <v>1.9992914494109699</v>
      </c>
      <c r="K96" s="21">
        <v>1.0904</v>
      </c>
      <c r="L96" s="21">
        <v>3.27103892508068E-3</v>
      </c>
      <c r="M96" s="21">
        <v>123.49590000000001</v>
      </c>
      <c r="N96" s="21">
        <v>0.37046945706884798</v>
      </c>
      <c r="O96" s="21">
        <v>441.3954</v>
      </c>
      <c r="P96" s="21">
        <v>1.3241209966540299</v>
      </c>
      <c r="Q96" s="21">
        <f>I96+K96+M96+O96</f>
        <v>1232.4450000000002</v>
      </c>
      <c r="R96" s="21">
        <f t="shared" si="15"/>
        <v>3.6971335062239112</v>
      </c>
      <c r="S96" s="21">
        <v>1371.3611000000001</v>
      </c>
      <c r="T96" s="21">
        <f t="shared" si="16"/>
        <v>4.1138590946793405</v>
      </c>
      <c r="U96" s="22">
        <v>957.15326500000003</v>
      </c>
      <c r="V96" s="22">
        <v>5.49349998144677</v>
      </c>
      <c r="W96" s="7">
        <v>54</v>
      </c>
      <c r="X96" s="7" t="s">
        <v>96</v>
      </c>
      <c r="Y96" s="10" t="s">
        <v>120</v>
      </c>
      <c r="Z96" s="23" t="s">
        <v>65</v>
      </c>
      <c r="AA96" s="23">
        <v>31528.85</v>
      </c>
      <c r="AB96" s="23">
        <v>29245</v>
      </c>
      <c r="AC96" s="23">
        <v>1479.87</v>
      </c>
      <c r="AD96" s="24">
        <f t="shared" si="17"/>
        <v>5.0602496153188579</v>
      </c>
      <c r="AE96" s="23">
        <v>348.19</v>
      </c>
      <c r="AF96" s="23">
        <v>1.19</v>
      </c>
      <c r="AG96" s="23">
        <v>0.8</v>
      </c>
      <c r="AH96" s="23">
        <v>0</v>
      </c>
      <c r="AI96" s="23">
        <v>83.55</v>
      </c>
      <c r="AJ96" s="23">
        <v>0.28999999999999998</v>
      </c>
      <c r="AK96" s="23">
        <v>359.26</v>
      </c>
      <c r="AL96" s="23">
        <v>1.23</v>
      </c>
      <c r="AM96" s="23">
        <f>AE96+AG96+AI96+AK96</f>
        <v>791.8</v>
      </c>
      <c r="AN96" s="24">
        <f t="shared" si="18"/>
        <v>2.70747136262609</v>
      </c>
      <c r="AO96" s="23">
        <v>688.06</v>
      </c>
      <c r="AP96" s="24">
        <f t="shared" si="19"/>
        <v>2.3527440588134723</v>
      </c>
      <c r="AQ96" s="24">
        <f t="shared" si="20"/>
        <v>2.7507429855843926</v>
      </c>
    </row>
    <row r="97" spans="1:43" hidden="1" outlineLevel="2">
      <c r="A97" s="1" t="s">
        <v>42</v>
      </c>
      <c r="B97" s="18" t="s">
        <v>96</v>
      </c>
      <c r="C97" s="26" t="s">
        <v>120</v>
      </c>
      <c r="D97" s="19" t="s">
        <v>66</v>
      </c>
      <c r="E97" s="20">
        <v>55719.965400000001</v>
      </c>
      <c r="F97" s="20">
        <v>49820.09</v>
      </c>
      <c r="G97" s="20">
        <v>4051.2336</v>
      </c>
      <c r="H97" s="21">
        <f t="shared" si="14"/>
        <v>8.1317267792972672</v>
      </c>
      <c r="I97" s="21">
        <v>948.90179999999998</v>
      </c>
      <c r="J97" s="21">
        <v>1.9046590394330001</v>
      </c>
      <c r="K97" s="21">
        <v>3</v>
      </c>
      <c r="L97" s="21">
        <v>6.0216738110297702E-3</v>
      </c>
      <c r="M97" s="21">
        <v>134.26560000000001</v>
      </c>
      <c r="N97" s="21">
        <v>0.26950121574739999</v>
      </c>
      <c r="O97" s="21">
        <v>568.5308</v>
      </c>
      <c r="P97" s="21">
        <v>1.1411690097079401</v>
      </c>
      <c r="Q97" s="21">
        <f>I97+K97+M97+O97</f>
        <v>1654.6982</v>
      </c>
      <c r="R97" s="21">
        <f t="shared" si="15"/>
        <v>3.3213472717532229</v>
      </c>
      <c r="S97" s="21">
        <v>2396.5354000000002</v>
      </c>
      <c r="T97" s="21">
        <f t="shared" si="16"/>
        <v>4.8103795075440452</v>
      </c>
      <c r="U97" s="22">
        <v>0</v>
      </c>
      <c r="V97" s="22">
        <v>0</v>
      </c>
      <c r="W97" s="7">
        <v>54</v>
      </c>
      <c r="X97" s="7" t="s">
        <v>96</v>
      </c>
      <c r="Y97" s="10" t="s">
        <v>120</v>
      </c>
      <c r="Z97" s="23" t="s">
        <v>66</v>
      </c>
      <c r="AA97" s="23">
        <v>55967.14</v>
      </c>
      <c r="AB97" s="23">
        <v>51265.75</v>
      </c>
      <c r="AC97" s="23">
        <v>4027.36</v>
      </c>
      <c r="AD97" s="24">
        <f t="shared" si="17"/>
        <v>7.8558491780574746</v>
      </c>
      <c r="AE97" s="23">
        <v>641.02</v>
      </c>
      <c r="AF97" s="23">
        <v>1.25</v>
      </c>
      <c r="AG97" s="23">
        <v>2.46</v>
      </c>
      <c r="AH97" s="23">
        <v>0</v>
      </c>
      <c r="AI97" s="23">
        <v>155.46</v>
      </c>
      <c r="AJ97" s="23">
        <v>0.3</v>
      </c>
      <c r="AK97" s="23">
        <v>617.55999999999995</v>
      </c>
      <c r="AL97" s="23">
        <v>1.2</v>
      </c>
      <c r="AM97" s="23">
        <f>AE97+AG97+AI97+AK97</f>
        <v>1416.5</v>
      </c>
      <c r="AN97" s="24">
        <f t="shared" si="18"/>
        <v>2.7630533055695081</v>
      </c>
      <c r="AO97" s="23">
        <v>2610.86</v>
      </c>
      <c r="AP97" s="24">
        <f t="shared" si="19"/>
        <v>5.0927958724879669</v>
      </c>
      <c r="AQ97" s="24">
        <f t="shared" si="20"/>
        <v>0.27587760123979255</v>
      </c>
    </row>
    <row r="98" spans="1:43" hidden="1" outlineLevel="2">
      <c r="A98" s="1" t="s">
        <v>42</v>
      </c>
      <c r="B98" s="18" t="s">
        <v>96</v>
      </c>
      <c r="C98" s="26" t="s">
        <v>120</v>
      </c>
      <c r="D98" s="19" t="s">
        <v>67</v>
      </c>
      <c r="E98" s="20">
        <v>34706.137000000002</v>
      </c>
      <c r="F98" s="20">
        <v>30873.59</v>
      </c>
      <c r="G98" s="20">
        <v>2795.3319999999999</v>
      </c>
      <c r="H98" s="21">
        <f t="shared" si="14"/>
        <v>9.0541203663066074</v>
      </c>
      <c r="I98" s="21">
        <v>513.33169999999996</v>
      </c>
      <c r="J98" s="21">
        <v>1.6626907232306301</v>
      </c>
      <c r="K98" s="21">
        <v>4.9084000000000003</v>
      </c>
      <c r="L98" s="21">
        <v>1.5898396973935601E-2</v>
      </c>
      <c r="M98" s="21">
        <v>106.2942</v>
      </c>
      <c r="N98" s="21">
        <v>0.34428884924352199</v>
      </c>
      <c r="O98" s="21">
        <v>415.59829999999999</v>
      </c>
      <c r="P98" s="21">
        <v>1.34613046106527</v>
      </c>
      <c r="Q98" s="21">
        <f>I98+K98+M98+O98</f>
        <v>1040.1325999999999</v>
      </c>
      <c r="R98" s="21">
        <f t="shared" si="15"/>
        <v>3.3690043820624682</v>
      </c>
      <c r="S98" s="21">
        <v>1755.1994</v>
      </c>
      <c r="T98" s="21">
        <f t="shared" si="16"/>
        <v>5.6851159842441392</v>
      </c>
      <c r="U98" s="22">
        <v>0</v>
      </c>
      <c r="V98" s="22">
        <v>0</v>
      </c>
      <c r="W98" s="7">
        <v>54</v>
      </c>
      <c r="X98" s="7" t="s">
        <v>96</v>
      </c>
      <c r="Y98" s="10" t="s">
        <v>120</v>
      </c>
      <c r="Z98" s="23" t="s">
        <v>67</v>
      </c>
      <c r="AA98" s="23">
        <v>34839.949999999997</v>
      </c>
      <c r="AB98" s="23">
        <v>31756.02</v>
      </c>
      <c r="AC98" s="23">
        <v>2972.43</v>
      </c>
      <c r="AD98" s="24">
        <f t="shared" si="17"/>
        <v>9.3602094972858687</v>
      </c>
      <c r="AE98" s="23">
        <v>463.81</v>
      </c>
      <c r="AF98" s="23">
        <v>1.46</v>
      </c>
      <c r="AG98" s="23">
        <v>6.49</v>
      </c>
      <c r="AH98" s="23">
        <v>0.02</v>
      </c>
      <c r="AI98" s="23">
        <v>75.150000000000006</v>
      </c>
      <c r="AJ98" s="23">
        <v>0.24</v>
      </c>
      <c r="AK98" s="23">
        <v>433.23</v>
      </c>
      <c r="AL98" s="23">
        <v>1.36</v>
      </c>
      <c r="AM98" s="23">
        <f>AE98+AG98+AI98+AK98</f>
        <v>978.68000000000006</v>
      </c>
      <c r="AN98" s="24">
        <f t="shared" si="18"/>
        <v>3.0818723505023615</v>
      </c>
      <c r="AO98" s="23">
        <v>1993.74</v>
      </c>
      <c r="AP98" s="24">
        <f t="shared" si="19"/>
        <v>6.2783056566912352</v>
      </c>
      <c r="AQ98" s="24">
        <f t="shared" si="20"/>
        <v>-0.30608913097926127</v>
      </c>
    </row>
    <row r="99" spans="1:43" hidden="1" outlineLevel="2">
      <c r="A99" s="1" t="s">
        <v>42</v>
      </c>
      <c r="B99" s="18" t="s">
        <v>96</v>
      </c>
      <c r="C99" s="26" t="s">
        <v>120</v>
      </c>
      <c r="D99" s="19" t="s">
        <v>68</v>
      </c>
      <c r="E99" s="20">
        <v>37366.570299999999</v>
      </c>
      <c r="F99" s="20">
        <v>33318.54</v>
      </c>
      <c r="G99" s="20">
        <v>3449.3409000000001</v>
      </c>
      <c r="H99" s="21">
        <f t="shared" si="14"/>
        <v>10.352617191509593</v>
      </c>
      <c r="I99" s="21">
        <v>462.62240000000003</v>
      </c>
      <c r="J99" s="21">
        <v>1.3884859236567599</v>
      </c>
      <c r="K99" s="21">
        <v>12.7</v>
      </c>
      <c r="L99" s="21">
        <v>3.81169853220268E-2</v>
      </c>
      <c r="M99" s="21">
        <v>86.3</v>
      </c>
      <c r="N99" s="21">
        <v>0.25901541994416599</v>
      </c>
      <c r="O99" s="21">
        <v>464.6198</v>
      </c>
      <c r="P99" s="21">
        <v>1.39448079503331</v>
      </c>
      <c r="Q99" s="21">
        <f>I99+K99+M99+O99</f>
        <v>1026.2421999999999</v>
      </c>
      <c r="R99" s="21">
        <f t="shared" si="15"/>
        <v>3.0800935455154992</v>
      </c>
      <c r="S99" s="21">
        <v>2423.0987</v>
      </c>
      <c r="T99" s="21">
        <f t="shared" si="16"/>
        <v>7.2725236459940916</v>
      </c>
      <c r="U99" s="22">
        <v>625.83590000000004</v>
      </c>
      <c r="V99" s="22">
        <v>1.8774152509289299</v>
      </c>
      <c r="W99" s="7">
        <v>54</v>
      </c>
      <c r="X99" s="7" t="s">
        <v>96</v>
      </c>
      <c r="Y99" s="10" t="s">
        <v>120</v>
      </c>
      <c r="Z99" s="23" t="s">
        <v>68</v>
      </c>
      <c r="AA99" s="23">
        <v>36429.040000000001</v>
      </c>
      <c r="AB99" s="23">
        <v>33150.620000000003</v>
      </c>
      <c r="AC99" s="23">
        <v>3525.3</v>
      </c>
      <c r="AD99" s="24">
        <f t="shared" si="17"/>
        <v>10.634190250438754</v>
      </c>
      <c r="AE99" s="23">
        <v>404.39</v>
      </c>
      <c r="AF99" s="23">
        <v>1.22</v>
      </c>
      <c r="AG99" s="23">
        <v>1.4</v>
      </c>
      <c r="AH99" s="23">
        <v>0</v>
      </c>
      <c r="AI99" s="23">
        <v>96.42</v>
      </c>
      <c r="AJ99" s="23">
        <v>0.28999999999999998</v>
      </c>
      <c r="AK99" s="23">
        <v>436.59</v>
      </c>
      <c r="AL99" s="23">
        <v>1.32</v>
      </c>
      <c r="AM99" s="23">
        <f>AE99+AG99+AI99+AK99</f>
        <v>938.8</v>
      </c>
      <c r="AN99" s="24">
        <f t="shared" si="18"/>
        <v>2.8319229021960974</v>
      </c>
      <c r="AO99" s="23">
        <v>2586.5</v>
      </c>
      <c r="AP99" s="24">
        <f t="shared" si="19"/>
        <v>7.8022673482426566</v>
      </c>
      <c r="AQ99" s="24">
        <f t="shared" si="20"/>
        <v>-0.28157305892916185</v>
      </c>
    </row>
    <row r="100" spans="1:43" hidden="1" outlineLevel="2">
      <c r="A100" s="1" t="s">
        <v>42</v>
      </c>
      <c r="B100" s="18" t="s">
        <v>96</v>
      </c>
      <c r="C100" s="26" t="s">
        <v>120</v>
      </c>
      <c r="D100" s="19" t="s">
        <v>69</v>
      </c>
      <c r="E100" s="20">
        <v>17020.7981</v>
      </c>
      <c r="F100" s="20">
        <v>14902.55</v>
      </c>
      <c r="G100" s="20">
        <v>1096.9771499999999</v>
      </c>
      <c r="H100" s="21">
        <f t="shared" si="14"/>
        <v>7.3610029827110131</v>
      </c>
      <c r="I100" s="21">
        <v>211.55609999999999</v>
      </c>
      <c r="J100" s="21">
        <v>1.41959908483693</v>
      </c>
      <c r="K100" s="21">
        <v>0.6573</v>
      </c>
      <c r="L100" s="21">
        <v>4.4106621291624898E-3</v>
      </c>
      <c r="M100" s="21">
        <v>17.563400000000001</v>
      </c>
      <c r="N100" s="21">
        <v>0.11785520042497</v>
      </c>
      <c r="O100" s="21">
        <v>196.751</v>
      </c>
      <c r="P100" s="21">
        <v>1.32025282911129</v>
      </c>
      <c r="Q100" s="21">
        <f>I100+K100+M100+O100</f>
        <v>426.52779999999996</v>
      </c>
      <c r="R100" s="21">
        <f t="shared" si="15"/>
        <v>2.862112859879685</v>
      </c>
      <c r="S100" s="21">
        <v>670.44934999999998</v>
      </c>
      <c r="T100" s="21">
        <f t="shared" si="16"/>
        <v>4.4988901228313276</v>
      </c>
      <c r="U100" s="22">
        <v>1250.7670000000001</v>
      </c>
      <c r="V100" s="22">
        <v>2.5105702958667599</v>
      </c>
      <c r="W100" s="7">
        <v>54</v>
      </c>
      <c r="X100" s="7" t="s">
        <v>96</v>
      </c>
      <c r="Y100" s="10" t="s">
        <v>120</v>
      </c>
      <c r="Z100" s="23" t="s">
        <v>69</v>
      </c>
      <c r="AA100" s="23">
        <v>19703.990000000002</v>
      </c>
      <c r="AB100" s="23">
        <v>17964.04</v>
      </c>
      <c r="AC100" s="23">
        <v>1536.51</v>
      </c>
      <c r="AD100" s="24">
        <f t="shared" si="17"/>
        <v>8.5532541677707243</v>
      </c>
      <c r="AE100" s="23">
        <v>239.2</v>
      </c>
      <c r="AF100" s="23">
        <v>1.33</v>
      </c>
      <c r="AG100" s="23">
        <v>0</v>
      </c>
      <c r="AH100" s="23">
        <v>0</v>
      </c>
      <c r="AI100" s="23">
        <v>51.5</v>
      </c>
      <c r="AJ100" s="23">
        <v>0.28999999999999998</v>
      </c>
      <c r="AK100" s="23">
        <v>236.9</v>
      </c>
      <c r="AL100" s="23">
        <v>1.32</v>
      </c>
      <c r="AM100" s="23">
        <f>AE100+AG100+AI100+AK100</f>
        <v>527.6</v>
      </c>
      <c r="AN100" s="24">
        <f t="shared" si="18"/>
        <v>2.93697854157528</v>
      </c>
      <c r="AO100" s="23">
        <v>1008.91</v>
      </c>
      <c r="AP100" s="24">
        <f t="shared" si="19"/>
        <v>5.6162756261954438</v>
      </c>
      <c r="AQ100" s="24">
        <f t="shared" si="20"/>
        <v>-1.1922511850597113</v>
      </c>
    </row>
    <row r="101" spans="1:43" hidden="1" outlineLevel="2">
      <c r="A101" s="1" t="s">
        <v>42</v>
      </c>
      <c r="B101" s="18" t="s">
        <v>96</v>
      </c>
      <c r="C101" s="26" t="s">
        <v>120</v>
      </c>
      <c r="D101" s="19" t="s">
        <v>70</v>
      </c>
      <c r="E101" s="20">
        <v>179.2758</v>
      </c>
      <c r="F101" s="20">
        <v>152.28</v>
      </c>
      <c r="G101" s="20">
        <v>4.2</v>
      </c>
      <c r="H101" s="21">
        <f t="shared" si="14"/>
        <v>2.7580772261623325</v>
      </c>
      <c r="I101" s="21">
        <v>2.4</v>
      </c>
      <c r="J101" s="21">
        <v>1.5760875989487499</v>
      </c>
      <c r="K101" s="21">
        <v>0</v>
      </c>
      <c r="L101" s="21">
        <v>0</v>
      </c>
      <c r="M101" s="21">
        <v>1.8</v>
      </c>
      <c r="N101" s="21">
        <v>1.1820656992115599</v>
      </c>
      <c r="O101" s="21">
        <v>0</v>
      </c>
      <c r="P101" s="21">
        <v>0</v>
      </c>
      <c r="Q101" s="21">
        <f>I101+K101+M101+O101</f>
        <v>4.2</v>
      </c>
      <c r="R101" s="21">
        <f t="shared" si="15"/>
        <v>2.7580772261623325</v>
      </c>
      <c r="S101" s="21">
        <v>0</v>
      </c>
      <c r="T101" s="21">
        <f t="shared" si="16"/>
        <v>0</v>
      </c>
      <c r="U101" s="22">
        <v>1068.722</v>
      </c>
      <c r="V101" s="22">
        <v>3.4616100176795701</v>
      </c>
      <c r="W101" s="7">
        <v>54</v>
      </c>
      <c r="X101" s="7" t="s">
        <v>96</v>
      </c>
      <c r="Y101" s="10" t="s">
        <v>120</v>
      </c>
      <c r="Z101" s="23" t="s">
        <v>70</v>
      </c>
      <c r="AA101" s="23">
        <v>548.34</v>
      </c>
      <c r="AB101" s="23">
        <v>397.14</v>
      </c>
      <c r="AC101" s="23">
        <v>9.1999999999999993</v>
      </c>
      <c r="AD101" s="24">
        <f t="shared" si="17"/>
        <v>2.3165634285138741</v>
      </c>
      <c r="AE101" s="23">
        <v>8</v>
      </c>
      <c r="AF101" s="23">
        <v>2.0099999999999998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>
        <v>0</v>
      </c>
      <c r="AM101" s="23">
        <f>AE101+AG101+AI101+AK101</f>
        <v>8</v>
      </c>
      <c r="AN101" s="24">
        <f t="shared" si="18"/>
        <v>2.0144029813164126</v>
      </c>
      <c r="AO101" s="23">
        <v>1.2</v>
      </c>
      <c r="AP101" s="24">
        <f t="shared" si="19"/>
        <v>0.30216044719746188</v>
      </c>
      <c r="AQ101" s="24">
        <f t="shared" si="20"/>
        <v>0.44151379764845844</v>
      </c>
    </row>
    <row r="102" spans="1:43" outlineLevel="1" collapsed="1">
      <c r="A102" s="1"/>
      <c r="B102" s="25" t="s">
        <v>141</v>
      </c>
      <c r="C102" s="26" t="s">
        <v>120</v>
      </c>
      <c r="D102" s="19"/>
      <c r="E102" s="20"/>
      <c r="F102" s="20">
        <f>SUBTOTAL(9,F95:F101)</f>
        <v>162863.19999999998</v>
      </c>
      <c r="G102" s="20">
        <f>SUBTOTAL(9,G95:G101)</f>
        <v>14036.88975</v>
      </c>
      <c r="H102" s="21">
        <f t="shared" si="14"/>
        <v>8.6188222692419174</v>
      </c>
      <c r="I102" s="21"/>
      <c r="J102" s="21"/>
      <c r="K102" s="21"/>
      <c r="L102" s="21"/>
      <c r="M102" s="21"/>
      <c r="N102" s="21"/>
      <c r="O102" s="21"/>
      <c r="P102" s="21"/>
      <c r="Q102" s="21">
        <f>SUBTOTAL(9,Q95:Q101)</f>
        <v>5400.2457999999997</v>
      </c>
      <c r="R102" s="21">
        <f t="shared" si="15"/>
        <v>3.3158170783823482</v>
      </c>
      <c r="S102" s="21">
        <f>SUBTOTAL(9,S95:S101)</f>
        <v>8636.6439500000015</v>
      </c>
      <c r="T102" s="21">
        <f t="shared" si="16"/>
        <v>5.3030051908595697</v>
      </c>
      <c r="U102" s="22"/>
      <c r="V102" s="22"/>
      <c r="W102" s="7"/>
      <c r="X102" s="7"/>
      <c r="Y102" s="10"/>
      <c r="Z102" s="23"/>
      <c r="AA102" s="23"/>
      <c r="AB102" s="23">
        <f>SUBTOTAL(9,AB95:AB101)</f>
        <v>164141.57000000004</v>
      </c>
      <c r="AC102" s="23">
        <f>SUBTOTAL(9,AC95:AC101)</f>
        <v>13553.67</v>
      </c>
      <c r="AD102" s="24">
        <f t="shared" si="17"/>
        <v>8.2573049593713499</v>
      </c>
      <c r="AE102" s="23"/>
      <c r="AF102" s="23"/>
      <c r="AG102" s="23"/>
      <c r="AH102" s="23"/>
      <c r="AI102" s="23"/>
      <c r="AJ102" s="23"/>
      <c r="AK102" s="23"/>
      <c r="AL102" s="23"/>
      <c r="AM102" s="23">
        <f>SUBTOTAL(9,AM95:AM101)</f>
        <v>4664.380000000001</v>
      </c>
      <c r="AN102" s="24">
        <f t="shared" si="18"/>
        <v>2.8416811170990992</v>
      </c>
      <c r="AO102" s="23">
        <f>SUBTOTAL(9,AO95:AO101)</f>
        <v>8889.27</v>
      </c>
      <c r="AP102" s="24">
        <f t="shared" si="19"/>
        <v>5.4156116576684372</v>
      </c>
      <c r="AQ102" s="24">
        <f t="shared" si="20"/>
        <v>0.36151730987056752</v>
      </c>
    </row>
    <row r="103" spans="1:43" hidden="1" outlineLevel="2">
      <c r="A103" s="1" t="s">
        <v>41</v>
      </c>
      <c r="B103" s="18" t="s">
        <v>95</v>
      </c>
      <c r="C103" s="26" t="s">
        <v>120</v>
      </c>
      <c r="D103" s="19" t="s">
        <v>64</v>
      </c>
      <c r="E103" s="20">
        <v>189</v>
      </c>
      <c r="F103" s="20">
        <v>189</v>
      </c>
      <c r="G103" s="20">
        <v>10</v>
      </c>
      <c r="H103" s="21">
        <f t="shared" si="14"/>
        <v>5.2910052910052912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f>I103+K103+M103+O103</f>
        <v>0</v>
      </c>
      <c r="R103" s="21">
        <f t="shared" si="15"/>
        <v>0</v>
      </c>
      <c r="S103" s="21">
        <v>10</v>
      </c>
      <c r="T103" s="21">
        <f t="shared" si="16"/>
        <v>5.2910052910052912</v>
      </c>
      <c r="U103" s="22">
        <v>1591.4021</v>
      </c>
      <c r="V103" s="22">
        <v>4.7763346840269802</v>
      </c>
      <c r="W103" s="7">
        <v>53</v>
      </c>
      <c r="X103" s="7" t="s">
        <v>95</v>
      </c>
      <c r="Y103" s="10" t="s">
        <v>120</v>
      </c>
      <c r="Z103" s="27" t="s">
        <v>64</v>
      </c>
      <c r="AA103" s="23">
        <v>0</v>
      </c>
      <c r="AB103" s="23">
        <v>0</v>
      </c>
      <c r="AC103" s="23">
        <v>0</v>
      </c>
      <c r="AD103" s="24" t="e">
        <f t="shared" si="17"/>
        <v>#DIV/0!</v>
      </c>
      <c r="AE103" s="23">
        <v>453.48</v>
      </c>
      <c r="AF103" s="23">
        <v>2.2000000000000002</v>
      </c>
      <c r="AG103" s="23">
        <v>0</v>
      </c>
      <c r="AH103" s="23">
        <v>0</v>
      </c>
      <c r="AI103" s="23">
        <v>74.150000000000006</v>
      </c>
      <c r="AJ103" s="23">
        <v>0.36</v>
      </c>
      <c r="AK103" s="23">
        <v>341.3</v>
      </c>
      <c r="AL103" s="23">
        <v>1.66</v>
      </c>
      <c r="AM103" s="23">
        <v>0</v>
      </c>
      <c r="AN103" s="24" t="e">
        <f t="shared" si="18"/>
        <v>#DIV/0!</v>
      </c>
      <c r="AO103" s="23">
        <v>535.79999999999995</v>
      </c>
      <c r="AP103" s="24" t="e">
        <f t="shared" si="19"/>
        <v>#DIV/0!</v>
      </c>
      <c r="AQ103" s="24" t="e">
        <f t="shared" si="20"/>
        <v>#DIV/0!</v>
      </c>
    </row>
    <row r="104" spans="1:43" hidden="1" outlineLevel="2">
      <c r="A104" s="1" t="s">
        <v>41</v>
      </c>
      <c r="B104" s="18" t="s">
        <v>95</v>
      </c>
      <c r="C104" s="26" t="s">
        <v>120</v>
      </c>
      <c r="D104" s="19" t="s">
        <v>65</v>
      </c>
      <c r="E104" s="20">
        <v>22864.668399999999</v>
      </c>
      <c r="F104" s="20">
        <v>20438.77</v>
      </c>
      <c r="G104" s="20">
        <v>1512.4264000000001</v>
      </c>
      <c r="H104" s="21">
        <f t="shared" si="14"/>
        <v>7.3997916704380948</v>
      </c>
      <c r="I104" s="21">
        <v>374.41520000000003</v>
      </c>
      <c r="J104" s="21">
        <v>1.83188688101465</v>
      </c>
      <c r="K104" s="21">
        <v>5.0999999999999996</v>
      </c>
      <c r="L104" s="21">
        <v>2.4952574289651499E-2</v>
      </c>
      <c r="M104" s="21">
        <v>73.94</v>
      </c>
      <c r="N104" s="21">
        <v>0.361763400583692</v>
      </c>
      <c r="O104" s="21">
        <v>272.14</v>
      </c>
      <c r="P104" s="21">
        <v>1.3314889347423</v>
      </c>
      <c r="Q104" s="21">
        <f>I104+K104+M104+O104</f>
        <v>725.59519999999998</v>
      </c>
      <c r="R104" s="21">
        <f t="shared" si="15"/>
        <v>3.5500923000748088</v>
      </c>
      <c r="S104" s="21">
        <v>786.83119999999997</v>
      </c>
      <c r="T104" s="21">
        <f t="shared" si="16"/>
        <v>3.8496993703632847</v>
      </c>
      <c r="U104" s="22">
        <v>1591.4021</v>
      </c>
      <c r="V104" s="22">
        <v>4.7763346840269802</v>
      </c>
      <c r="W104" s="7">
        <v>53</v>
      </c>
      <c r="X104" s="7" t="s">
        <v>95</v>
      </c>
      <c r="Y104" s="10" t="s">
        <v>120</v>
      </c>
      <c r="Z104" s="23" t="s">
        <v>65</v>
      </c>
      <c r="AA104" s="23">
        <v>22763.07</v>
      </c>
      <c r="AB104" s="23">
        <v>20586.5</v>
      </c>
      <c r="AC104" s="23">
        <v>1405.73</v>
      </c>
      <c r="AD104" s="24">
        <f t="shared" si="17"/>
        <v>6.8284069657299691</v>
      </c>
      <c r="AE104" s="23">
        <v>453.48</v>
      </c>
      <c r="AF104" s="23">
        <v>2.2000000000000002</v>
      </c>
      <c r="AG104" s="23">
        <v>0</v>
      </c>
      <c r="AH104" s="23">
        <v>0</v>
      </c>
      <c r="AI104" s="23">
        <v>74.150000000000006</v>
      </c>
      <c r="AJ104" s="23">
        <v>0.36</v>
      </c>
      <c r="AK104" s="23">
        <v>341.3</v>
      </c>
      <c r="AL104" s="23">
        <v>1.66</v>
      </c>
      <c r="AM104" s="23">
        <f>AE104+AG104+AI104+AK104</f>
        <v>868.93000000000006</v>
      </c>
      <c r="AN104" s="24">
        <f t="shared" si="18"/>
        <v>4.2208729021446096</v>
      </c>
      <c r="AO104" s="23">
        <v>536.79999999999995</v>
      </c>
      <c r="AP104" s="24">
        <f t="shared" si="19"/>
        <v>2.607534063585359</v>
      </c>
      <c r="AQ104" s="24">
        <f t="shared" si="20"/>
        <v>0.57138470470812575</v>
      </c>
    </row>
    <row r="105" spans="1:43" hidden="1" outlineLevel="2">
      <c r="A105" s="1" t="s">
        <v>41</v>
      </c>
      <c r="B105" s="18" t="s">
        <v>95</v>
      </c>
      <c r="C105" s="26" t="s">
        <v>120</v>
      </c>
      <c r="D105" s="19" t="s">
        <v>66</v>
      </c>
      <c r="E105" s="20">
        <v>39849.443899999998</v>
      </c>
      <c r="F105" s="20">
        <v>35902.550000000003</v>
      </c>
      <c r="G105" s="20">
        <v>2783.8278</v>
      </c>
      <c r="H105" s="21">
        <f t="shared" si="14"/>
        <v>7.7538442255494386</v>
      </c>
      <c r="I105" s="21">
        <v>574.39</v>
      </c>
      <c r="J105" s="21">
        <v>1.5998593705369499</v>
      </c>
      <c r="K105" s="21">
        <v>7</v>
      </c>
      <c r="L105" s="21">
        <v>1.9497232879678701E-2</v>
      </c>
      <c r="M105" s="21">
        <v>109.33410000000001</v>
      </c>
      <c r="N105" s="21">
        <v>0.30453034419858199</v>
      </c>
      <c r="O105" s="21">
        <v>456.87439999999998</v>
      </c>
      <c r="P105" s="21">
        <v>1.27254093908049</v>
      </c>
      <c r="Q105" s="21">
        <f>I105+K105+M105+O105</f>
        <v>1147.5985000000001</v>
      </c>
      <c r="R105" s="21">
        <f t="shared" si="15"/>
        <v>3.1964261591446848</v>
      </c>
      <c r="S105" s="21">
        <v>1636.2293</v>
      </c>
      <c r="T105" s="21">
        <f t="shared" si="16"/>
        <v>4.557418066404753</v>
      </c>
      <c r="U105" s="22">
        <v>338.41849999999999</v>
      </c>
      <c r="V105" s="22">
        <v>2.27088036171912</v>
      </c>
      <c r="W105" s="7">
        <v>53</v>
      </c>
      <c r="X105" s="7" t="s">
        <v>95</v>
      </c>
      <c r="Y105" s="10" t="s">
        <v>120</v>
      </c>
      <c r="Z105" s="23" t="s">
        <v>66</v>
      </c>
      <c r="AA105" s="23">
        <v>37350.97</v>
      </c>
      <c r="AB105" s="23">
        <v>33685.22</v>
      </c>
      <c r="AC105" s="23">
        <v>2911.46</v>
      </c>
      <c r="AD105" s="24">
        <f t="shared" si="17"/>
        <v>8.6431378509625283</v>
      </c>
      <c r="AE105" s="23">
        <v>551.97</v>
      </c>
      <c r="AF105" s="23">
        <v>1.64</v>
      </c>
      <c r="AG105" s="23">
        <v>4.8</v>
      </c>
      <c r="AH105" s="23">
        <v>0.01</v>
      </c>
      <c r="AI105" s="23">
        <v>58.57</v>
      </c>
      <c r="AJ105" s="23">
        <v>0.17</v>
      </c>
      <c r="AK105" s="23">
        <v>399.42</v>
      </c>
      <c r="AL105" s="23">
        <v>1.19</v>
      </c>
      <c r="AM105" s="23">
        <f>AE105+AG105+AI105+AK105</f>
        <v>1014.76</v>
      </c>
      <c r="AN105" s="24">
        <f t="shared" si="18"/>
        <v>3.0124784697858584</v>
      </c>
      <c r="AO105" s="23">
        <v>1896.71</v>
      </c>
      <c r="AP105" s="24">
        <f t="shared" si="19"/>
        <v>5.6306890677869994</v>
      </c>
      <c r="AQ105" s="24">
        <f t="shared" si="20"/>
        <v>-0.88929362541308965</v>
      </c>
    </row>
    <row r="106" spans="1:43" hidden="1" outlineLevel="2">
      <c r="A106" s="1" t="s">
        <v>41</v>
      </c>
      <c r="B106" s="18" t="s">
        <v>95</v>
      </c>
      <c r="C106" s="26" t="s">
        <v>120</v>
      </c>
      <c r="D106" s="19" t="s">
        <v>67</v>
      </c>
      <c r="E106" s="20">
        <v>21485.2762</v>
      </c>
      <c r="F106" s="20">
        <v>19223.72</v>
      </c>
      <c r="G106" s="20">
        <v>1629.7316599999999</v>
      </c>
      <c r="H106" s="21">
        <f t="shared" si="14"/>
        <v>8.4777122221921655</v>
      </c>
      <c r="I106" s="21">
        <v>262.3845</v>
      </c>
      <c r="J106" s="21">
        <v>1.36490347359376</v>
      </c>
      <c r="K106" s="21">
        <v>2</v>
      </c>
      <c r="L106" s="21">
        <v>1.04038422513049E-2</v>
      </c>
      <c r="M106" s="21">
        <v>53.3</v>
      </c>
      <c r="N106" s="21">
        <v>0.27726239599727598</v>
      </c>
      <c r="O106" s="21">
        <v>302.34640000000002</v>
      </c>
      <c r="P106" s="21">
        <v>1.5727821254249701</v>
      </c>
      <c r="Q106" s="21">
        <f>I106+K106+M106+O106</f>
        <v>620.03089999999997</v>
      </c>
      <c r="R106" s="21">
        <f t="shared" si="15"/>
        <v>3.2253429617160463</v>
      </c>
      <c r="S106" s="21">
        <v>1009.7007599999999</v>
      </c>
      <c r="T106" s="21">
        <f t="shared" si="16"/>
        <v>5.2523692604761196</v>
      </c>
      <c r="U106" s="22">
        <v>0</v>
      </c>
      <c r="V106" s="22">
        <v>0</v>
      </c>
      <c r="W106" s="7">
        <v>53</v>
      </c>
      <c r="X106" s="7" t="s">
        <v>95</v>
      </c>
      <c r="Y106" s="10" t="s">
        <v>120</v>
      </c>
      <c r="Z106" s="23" t="s">
        <v>67</v>
      </c>
      <c r="AA106" s="23">
        <v>22021.43</v>
      </c>
      <c r="AB106" s="23">
        <v>19735.099999999999</v>
      </c>
      <c r="AC106" s="23">
        <v>1599.82</v>
      </c>
      <c r="AD106" s="24">
        <f t="shared" si="17"/>
        <v>8.1064701977694575</v>
      </c>
      <c r="AE106" s="23">
        <v>292.7</v>
      </c>
      <c r="AF106" s="23">
        <v>1.48</v>
      </c>
      <c r="AG106" s="23">
        <v>5</v>
      </c>
      <c r="AH106" s="23">
        <v>0.03</v>
      </c>
      <c r="AI106" s="23">
        <v>65.27</v>
      </c>
      <c r="AJ106" s="23">
        <v>0.33</v>
      </c>
      <c r="AK106" s="23">
        <v>304.54000000000002</v>
      </c>
      <c r="AL106" s="23">
        <v>1.54</v>
      </c>
      <c r="AM106" s="23">
        <f>AE106+AG106+AI106+AK106</f>
        <v>667.51</v>
      </c>
      <c r="AN106" s="24">
        <f t="shared" si="18"/>
        <v>3.3823492153574093</v>
      </c>
      <c r="AO106" s="23">
        <v>932.31</v>
      </c>
      <c r="AP106" s="24">
        <f t="shared" si="19"/>
        <v>4.7241209824120478</v>
      </c>
      <c r="AQ106" s="24">
        <f t="shared" si="20"/>
        <v>0.37124202442270793</v>
      </c>
    </row>
    <row r="107" spans="1:43" hidden="1" outlineLevel="2">
      <c r="A107" s="1" t="s">
        <v>41</v>
      </c>
      <c r="B107" s="18" t="s">
        <v>95</v>
      </c>
      <c r="C107" s="26" t="s">
        <v>120</v>
      </c>
      <c r="D107" s="19" t="s">
        <v>68</v>
      </c>
      <c r="E107" s="20">
        <v>16927.773700000002</v>
      </c>
      <c r="F107" s="20">
        <v>15199.3</v>
      </c>
      <c r="G107" s="20">
        <v>1605.6859999999999</v>
      </c>
      <c r="H107" s="21">
        <f t="shared" si="14"/>
        <v>10.564210193890508</v>
      </c>
      <c r="I107" s="21">
        <v>176.0994</v>
      </c>
      <c r="J107" s="21">
        <v>1.1586041752526</v>
      </c>
      <c r="K107" s="21">
        <v>0</v>
      </c>
      <c r="L107" s="21">
        <v>0</v>
      </c>
      <c r="M107" s="21">
        <v>39.969299999999997</v>
      </c>
      <c r="N107" s="21">
        <v>0.26296851586049602</v>
      </c>
      <c r="O107" s="21">
        <v>197.01730000000001</v>
      </c>
      <c r="P107" s="21">
        <v>1.2962285298927501</v>
      </c>
      <c r="Q107" s="21">
        <f>I107+K107+M107+O107</f>
        <v>413.08600000000001</v>
      </c>
      <c r="R107" s="21">
        <f t="shared" si="15"/>
        <v>2.7177962142993426</v>
      </c>
      <c r="S107" s="21">
        <v>1192.5999999999999</v>
      </c>
      <c r="T107" s="21">
        <f t="shared" si="16"/>
        <v>7.8464139795911647</v>
      </c>
      <c r="U107" s="22">
        <v>5</v>
      </c>
      <c r="V107" s="22">
        <v>2.64550264550265</v>
      </c>
      <c r="W107" s="7">
        <v>53</v>
      </c>
      <c r="X107" s="7" t="s">
        <v>95</v>
      </c>
      <c r="Y107" s="10" t="s">
        <v>120</v>
      </c>
      <c r="Z107" s="23" t="s">
        <v>68</v>
      </c>
      <c r="AA107" s="23">
        <v>16629.82</v>
      </c>
      <c r="AB107" s="23">
        <v>15030.58</v>
      </c>
      <c r="AC107" s="23">
        <v>1550.36</v>
      </c>
      <c r="AD107" s="24">
        <f t="shared" si="17"/>
        <v>10.314705087894147</v>
      </c>
      <c r="AE107" s="23">
        <v>209.86</v>
      </c>
      <c r="AF107" s="23">
        <v>1.4</v>
      </c>
      <c r="AG107" s="23">
        <v>1</v>
      </c>
      <c r="AH107" s="23">
        <v>0.01</v>
      </c>
      <c r="AI107" s="23">
        <v>55.6</v>
      </c>
      <c r="AJ107" s="23">
        <v>0.37</v>
      </c>
      <c r="AK107" s="23">
        <v>211.68</v>
      </c>
      <c r="AL107" s="23">
        <v>1.41</v>
      </c>
      <c r="AM107" s="23">
        <f>AE107+AG107+AI107+AK107</f>
        <v>478.14000000000004</v>
      </c>
      <c r="AN107" s="24">
        <f t="shared" si="18"/>
        <v>3.1811147673609406</v>
      </c>
      <c r="AO107" s="23">
        <v>1072.22</v>
      </c>
      <c r="AP107" s="24">
        <f t="shared" si="19"/>
        <v>7.1335903205332061</v>
      </c>
      <c r="AQ107" s="24">
        <f t="shared" si="20"/>
        <v>0.24950510599636111</v>
      </c>
    </row>
    <row r="108" spans="1:43" hidden="1" outlineLevel="2">
      <c r="A108" s="1" t="s">
        <v>41</v>
      </c>
      <c r="B108" s="18" t="s">
        <v>95</v>
      </c>
      <c r="C108" s="26" t="s">
        <v>120</v>
      </c>
      <c r="D108" s="19" t="s">
        <v>69</v>
      </c>
      <c r="E108" s="20">
        <v>7977.0910999999996</v>
      </c>
      <c r="F108" s="20">
        <v>7068.61</v>
      </c>
      <c r="G108" s="20">
        <v>853.14520000000005</v>
      </c>
      <c r="H108" s="21">
        <f t="shared" si="14"/>
        <v>12.069490324123132</v>
      </c>
      <c r="I108" s="21">
        <v>79.784000000000006</v>
      </c>
      <c r="J108" s="21">
        <v>1.1287124491151701</v>
      </c>
      <c r="K108" s="21">
        <v>3.2244000000000002</v>
      </c>
      <c r="L108" s="21">
        <v>4.5615918240837203E-2</v>
      </c>
      <c r="M108" s="21">
        <v>12.5808</v>
      </c>
      <c r="N108" s="21">
        <v>0.17798187079900901</v>
      </c>
      <c r="O108" s="21">
        <v>53.623199999999997</v>
      </c>
      <c r="P108" s="21">
        <v>0.75861292240790901</v>
      </c>
      <c r="Q108" s="21">
        <f>I108+K108+M108+O108</f>
        <v>149.2124</v>
      </c>
      <c r="R108" s="21">
        <f t="shared" si="15"/>
        <v>2.1109157245908321</v>
      </c>
      <c r="S108" s="21">
        <v>703.93280000000004</v>
      </c>
      <c r="T108" s="21">
        <f t="shared" si="16"/>
        <v>9.9585745995322981</v>
      </c>
      <c r="U108" s="22">
        <v>435.16</v>
      </c>
      <c r="V108" s="22">
        <v>2.1290906329185701</v>
      </c>
      <c r="W108" s="7">
        <v>53</v>
      </c>
      <c r="X108" s="7" t="s">
        <v>95</v>
      </c>
      <c r="Y108" s="10" t="s">
        <v>120</v>
      </c>
      <c r="Z108" s="23" t="s">
        <v>69</v>
      </c>
      <c r="AA108" s="23">
        <v>9210.2000000000007</v>
      </c>
      <c r="AB108" s="23">
        <v>8181.23</v>
      </c>
      <c r="AC108" s="23">
        <v>1091.6199999999999</v>
      </c>
      <c r="AD108" s="24">
        <f t="shared" si="17"/>
        <v>13.342981434332</v>
      </c>
      <c r="AE108" s="23">
        <v>97.96</v>
      </c>
      <c r="AF108" s="23">
        <v>1.2</v>
      </c>
      <c r="AG108" s="23">
        <v>0</v>
      </c>
      <c r="AH108" s="23">
        <v>0</v>
      </c>
      <c r="AI108" s="23">
        <v>9</v>
      </c>
      <c r="AJ108" s="23">
        <v>0.11</v>
      </c>
      <c r="AK108" s="23">
        <v>49.4</v>
      </c>
      <c r="AL108" s="23">
        <v>0.6</v>
      </c>
      <c r="AM108" s="23">
        <f>AE108+AG108+AI108+AK108</f>
        <v>156.35999999999999</v>
      </c>
      <c r="AN108" s="24">
        <f t="shared" si="18"/>
        <v>1.9112040610030521</v>
      </c>
      <c r="AO108" s="23">
        <v>935.26</v>
      </c>
      <c r="AP108" s="24">
        <f t="shared" si="19"/>
        <v>11.43177737332895</v>
      </c>
      <c r="AQ108" s="24">
        <f t="shared" si="20"/>
        <v>-1.2734911102088677</v>
      </c>
    </row>
    <row r="109" spans="1:43" hidden="1" outlineLevel="2">
      <c r="A109" s="1" t="s">
        <v>41</v>
      </c>
      <c r="B109" s="18" t="s">
        <v>95</v>
      </c>
      <c r="C109" s="26" t="s">
        <v>120</v>
      </c>
      <c r="D109" s="19" t="s">
        <v>70</v>
      </c>
      <c r="E109" s="20">
        <v>531.29570000000001</v>
      </c>
      <c r="F109" s="20">
        <v>507.29</v>
      </c>
      <c r="G109" s="20">
        <v>3.2</v>
      </c>
      <c r="H109" s="21">
        <f t="shared" si="14"/>
        <v>0.63080289380827537</v>
      </c>
      <c r="I109" s="21">
        <v>0.8</v>
      </c>
      <c r="J109" s="21">
        <v>0.157698951518809</v>
      </c>
      <c r="K109" s="21">
        <v>0</v>
      </c>
      <c r="L109" s="21">
        <v>0</v>
      </c>
      <c r="M109" s="21">
        <v>2.4</v>
      </c>
      <c r="N109" s="21">
        <v>0.47309685455642497</v>
      </c>
      <c r="O109" s="21">
        <v>0</v>
      </c>
      <c r="P109" s="21">
        <v>0</v>
      </c>
      <c r="Q109" s="21">
        <f>I109+K109+M109+O109</f>
        <v>3.2</v>
      </c>
      <c r="R109" s="21">
        <f t="shared" si="15"/>
        <v>0.63080289380827537</v>
      </c>
      <c r="S109" s="21">
        <v>0</v>
      </c>
      <c r="T109" s="21">
        <f t="shared" si="16"/>
        <v>0</v>
      </c>
      <c r="U109" s="22">
        <v>743.88</v>
      </c>
      <c r="V109" s="22">
        <v>2.0719430849336198</v>
      </c>
      <c r="W109" s="7">
        <v>53</v>
      </c>
      <c r="X109" s="7" t="s">
        <v>95</v>
      </c>
      <c r="Y109" s="10" t="s">
        <v>120</v>
      </c>
      <c r="Z109" s="23" t="s">
        <v>70</v>
      </c>
      <c r="AA109" s="23">
        <v>575.34</v>
      </c>
      <c r="AB109" s="23">
        <v>550.54999999999995</v>
      </c>
      <c r="AC109" s="23">
        <v>0.8</v>
      </c>
      <c r="AD109" s="24">
        <f t="shared" si="17"/>
        <v>0.14530923621832714</v>
      </c>
      <c r="AE109" s="23">
        <v>0.8</v>
      </c>
      <c r="AF109" s="23">
        <v>0.15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L109" s="23">
        <v>0</v>
      </c>
      <c r="AM109" s="23">
        <f>AE109+AG109+AI109+AK109</f>
        <v>0.8</v>
      </c>
      <c r="AN109" s="24">
        <f t="shared" si="18"/>
        <v>0.14530923621832714</v>
      </c>
      <c r="AO109" s="23">
        <v>0</v>
      </c>
      <c r="AP109" s="24">
        <f t="shared" si="19"/>
        <v>0</v>
      </c>
      <c r="AQ109" s="24">
        <f t="shared" si="20"/>
        <v>0.48549365758994822</v>
      </c>
    </row>
    <row r="110" spans="1:43" outlineLevel="1" collapsed="1">
      <c r="A110" s="1"/>
      <c r="B110" s="25" t="s">
        <v>142</v>
      </c>
      <c r="C110" s="26" t="s">
        <v>120</v>
      </c>
      <c r="D110" s="19"/>
      <c r="E110" s="20"/>
      <c r="F110" s="20">
        <f>SUBTOTAL(9,F103:F109)</f>
        <v>98529.24</v>
      </c>
      <c r="G110" s="20">
        <f>SUBTOTAL(9,G103:G109)</f>
        <v>8398.0170600000019</v>
      </c>
      <c r="H110" s="21">
        <f t="shared" si="14"/>
        <v>8.5233754568694557</v>
      </c>
      <c r="I110" s="21"/>
      <c r="J110" s="21"/>
      <c r="K110" s="21"/>
      <c r="L110" s="21"/>
      <c r="M110" s="21"/>
      <c r="N110" s="21"/>
      <c r="O110" s="21"/>
      <c r="P110" s="21"/>
      <c r="Q110" s="21">
        <f>SUBTOTAL(9,Q103:Q109)</f>
        <v>3058.7229999999995</v>
      </c>
      <c r="R110" s="21">
        <f t="shared" si="15"/>
        <v>3.1043809939059708</v>
      </c>
      <c r="S110" s="21">
        <f>SUBTOTAL(9,S103:S109)</f>
        <v>5339.2940600000002</v>
      </c>
      <c r="T110" s="21">
        <f t="shared" si="16"/>
        <v>5.4189944629634814</v>
      </c>
      <c r="U110" s="22"/>
      <c r="V110" s="22"/>
      <c r="W110" s="7"/>
      <c r="X110" s="7"/>
      <c r="Y110" s="10"/>
      <c r="Z110" s="23"/>
      <c r="AA110" s="23"/>
      <c r="AB110" s="23">
        <f>SUBTOTAL(9,AB103:AB109)</f>
        <v>97769.180000000008</v>
      </c>
      <c r="AC110" s="23">
        <f>SUBTOTAL(9,AC103:AC109)</f>
        <v>8559.7899999999991</v>
      </c>
      <c r="AD110" s="24">
        <f t="shared" si="17"/>
        <v>8.7551005337264751</v>
      </c>
      <c r="AE110" s="23"/>
      <c r="AF110" s="23"/>
      <c r="AG110" s="23"/>
      <c r="AH110" s="23"/>
      <c r="AI110" s="23"/>
      <c r="AJ110" s="23"/>
      <c r="AK110" s="23"/>
      <c r="AL110" s="23"/>
      <c r="AM110" s="23">
        <f>SUBTOTAL(9,AM103:AM109)</f>
        <v>3186.5</v>
      </c>
      <c r="AN110" s="24">
        <f t="shared" si="18"/>
        <v>3.2592070425465365</v>
      </c>
      <c r="AO110" s="23">
        <f>SUBTOTAL(9,AO103:AO109)</f>
        <v>5909.1</v>
      </c>
      <c r="AP110" s="24">
        <f t="shared" si="19"/>
        <v>6.0439291809545699</v>
      </c>
      <c r="AQ110" s="24">
        <f t="shared" si="20"/>
        <v>-0.23172507685701937</v>
      </c>
    </row>
    <row r="111" spans="1:43" hidden="1" outlineLevel="2">
      <c r="A111" s="1" t="s">
        <v>49</v>
      </c>
      <c r="B111" s="18" t="s">
        <v>103</v>
      </c>
      <c r="C111" s="26" t="s">
        <v>120</v>
      </c>
      <c r="D111" s="19" t="s">
        <v>64</v>
      </c>
      <c r="E111" s="20">
        <v>522.66740000000004</v>
      </c>
      <c r="F111" s="20">
        <v>479.67</v>
      </c>
      <c r="G111" s="20">
        <v>73.5</v>
      </c>
      <c r="H111" s="21">
        <f t="shared" si="14"/>
        <v>15.323034586278066</v>
      </c>
      <c r="I111" s="21">
        <v>22</v>
      </c>
      <c r="J111" s="21">
        <v>4.5865114035266901</v>
      </c>
      <c r="K111" s="21">
        <v>0</v>
      </c>
      <c r="L111" s="21">
        <v>0</v>
      </c>
      <c r="M111" s="21">
        <v>0</v>
      </c>
      <c r="N111" s="21">
        <v>0</v>
      </c>
      <c r="O111" s="21">
        <v>6</v>
      </c>
      <c r="P111" s="21">
        <v>1.2508667464163701</v>
      </c>
      <c r="Q111" s="21">
        <f>I111+K111+M111+O111</f>
        <v>28</v>
      </c>
      <c r="R111" s="21">
        <f t="shared" si="15"/>
        <v>5.8373465090583103</v>
      </c>
      <c r="S111" s="21">
        <v>45.5</v>
      </c>
      <c r="T111" s="21">
        <f t="shared" si="16"/>
        <v>9.4856880772197556</v>
      </c>
      <c r="U111" s="22"/>
      <c r="V111" s="22"/>
      <c r="W111" s="7"/>
      <c r="X111" s="7" t="s">
        <v>103</v>
      </c>
      <c r="Y111" s="10" t="s">
        <v>120</v>
      </c>
      <c r="Z111" s="23" t="s">
        <v>64</v>
      </c>
      <c r="AA111" s="23">
        <v>61</v>
      </c>
      <c r="AB111" s="23">
        <v>61</v>
      </c>
      <c r="AC111" s="23">
        <v>3</v>
      </c>
      <c r="AD111" s="24">
        <f t="shared" si="17"/>
        <v>4.918032786885246</v>
      </c>
      <c r="AE111" s="23">
        <v>0</v>
      </c>
      <c r="AF111" s="23">
        <v>0</v>
      </c>
      <c r="AG111" s="23">
        <v>0</v>
      </c>
      <c r="AH111" s="23">
        <v>0</v>
      </c>
      <c r="AI111" s="23">
        <v>3</v>
      </c>
      <c r="AJ111" s="23">
        <v>4.92</v>
      </c>
      <c r="AK111" s="23">
        <v>0</v>
      </c>
      <c r="AL111" s="23">
        <v>0</v>
      </c>
      <c r="AM111" s="23">
        <f>AE111+AG111+AI111+AK111</f>
        <v>3</v>
      </c>
      <c r="AN111" s="24">
        <f t="shared" si="18"/>
        <v>4.918032786885246</v>
      </c>
      <c r="AO111" s="23">
        <v>0</v>
      </c>
      <c r="AP111" s="24">
        <f t="shared" si="19"/>
        <v>0</v>
      </c>
      <c r="AQ111" s="24">
        <f t="shared" si="20"/>
        <v>10.405001799392821</v>
      </c>
    </row>
    <row r="112" spans="1:43" hidden="1" outlineLevel="2">
      <c r="A112" s="1" t="s">
        <v>49</v>
      </c>
      <c r="B112" s="18" t="s">
        <v>103</v>
      </c>
      <c r="C112" s="26" t="s">
        <v>120</v>
      </c>
      <c r="D112" s="19" t="s">
        <v>65</v>
      </c>
      <c r="E112" s="20">
        <v>19824.024399999998</v>
      </c>
      <c r="F112" s="20">
        <v>18242.349999999999</v>
      </c>
      <c r="G112" s="20">
        <v>1384.366</v>
      </c>
      <c r="H112" s="21">
        <f t="shared" si="14"/>
        <v>7.5887481601876958</v>
      </c>
      <c r="I112" s="21">
        <v>252.3272</v>
      </c>
      <c r="J112" s="21">
        <v>1.38320801514847</v>
      </c>
      <c r="K112" s="21">
        <v>0.83389999999999997</v>
      </c>
      <c r="L112" s="21">
        <v>4.5712755653465496E-3</v>
      </c>
      <c r="M112" s="21">
        <v>83.386899999999997</v>
      </c>
      <c r="N112" s="21">
        <v>0.45711056294519298</v>
      </c>
      <c r="O112" s="21">
        <v>239.98849999999999</v>
      </c>
      <c r="P112" s="21">
        <v>1.31556969182656</v>
      </c>
      <c r="Q112" s="21">
        <f>I112+K112+M112+O112</f>
        <v>576.53649999999993</v>
      </c>
      <c r="R112" s="21">
        <f t="shared" si="15"/>
        <v>3.1604288921109398</v>
      </c>
      <c r="S112" s="21">
        <v>807.82950000000005</v>
      </c>
      <c r="T112" s="21">
        <f t="shared" si="16"/>
        <v>4.4283192680767565</v>
      </c>
      <c r="U112" s="22">
        <v>750.2</v>
      </c>
      <c r="V112" s="22">
        <v>4.9357627128457198</v>
      </c>
      <c r="W112" s="7">
        <v>67</v>
      </c>
      <c r="X112" s="7" t="s">
        <v>103</v>
      </c>
      <c r="Y112" s="10" t="s">
        <v>120</v>
      </c>
      <c r="Z112" s="23" t="s">
        <v>65</v>
      </c>
      <c r="AA112" s="23">
        <v>15602.58</v>
      </c>
      <c r="AB112" s="23">
        <v>14347.9</v>
      </c>
      <c r="AC112" s="23">
        <v>1043.93</v>
      </c>
      <c r="AD112" s="24">
        <f t="shared" si="17"/>
        <v>7.2758382759846389</v>
      </c>
      <c r="AE112" s="23">
        <v>220.26</v>
      </c>
      <c r="AF112" s="23">
        <v>1.54</v>
      </c>
      <c r="AG112" s="23">
        <v>1.48</v>
      </c>
      <c r="AH112" s="23">
        <v>0.01</v>
      </c>
      <c r="AI112" s="23">
        <v>78.02</v>
      </c>
      <c r="AJ112" s="23">
        <v>0.54</v>
      </c>
      <c r="AK112" s="23">
        <v>172.64</v>
      </c>
      <c r="AL112" s="23">
        <v>1.2</v>
      </c>
      <c r="AM112" s="23">
        <f>AE112+AG112+AI112+AK112</f>
        <v>472.4</v>
      </c>
      <c r="AN112" s="24">
        <f t="shared" si="18"/>
        <v>3.2924678872866413</v>
      </c>
      <c r="AO112" s="23">
        <v>571.54</v>
      </c>
      <c r="AP112" s="24">
        <f t="shared" si="19"/>
        <v>3.9834400853086516</v>
      </c>
      <c r="AQ112" s="24">
        <f t="shared" si="20"/>
        <v>0.31290988420305688</v>
      </c>
    </row>
    <row r="113" spans="1:43" hidden="1" outlineLevel="2">
      <c r="A113" s="1" t="s">
        <v>49</v>
      </c>
      <c r="B113" s="18" t="s">
        <v>103</v>
      </c>
      <c r="C113" s="26" t="s">
        <v>120</v>
      </c>
      <c r="D113" s="19" t="s">
        <v>66</v>
      </c>
      <c r="E113" s="20">
        <v>43814.8891</v>
      </c>
      <c r="F113" s="20">
        <v>39755.51</v>
      </c>
      <c r="G113" s="20">
        <v>3945.20388</v>
      </c>
      <c r="H113" s="21">
        <f t="shared" si="14"/>
        <v>9.9236656252177369</v>
      </c>
      <c r="I113" s="21">
        <v>541.29319999999996</v>
      </c>
      <c r="J113" s="21">
        <v>1.3615543595294901</v>
      </c>
      <c r="K113" s="21">
        <v>4.0187999999999997</v>
      </c>
      <c r="L113" s="21">
        <v>1.0108781451673699E-2</v>
      </c>
      <c r="M113" s="21">
        <v>129.80090000000001</v>
      </c>
      <c r="N113" s="21">
        <v>0.32649769342354801</v>
      </c>
      <c r="O113" s="21">
        <v>713.11527999999998</v>
      </c>
      <c r="P113" s="21">
        <v>1.7937509991462901</v>
      </c>
      <c r="Q113" s="21">
        <f>I113+K113+M113+O113</f>
        <v>1388.2281800000001</v>
      </c>
      <c r="R113" s="21">
        <f t="shared" si="15"/>
        <v>3.4919139007397968</v>
      </c>
      <c r="S113" s="21">
        <v>2556.9757</v>
      </c>
      <c r="T113" s="21">
        <f t="shared" si="16"/>
        <v>6.4317517244779401</v>
      </c>
      <c r="U113" s="22">
        <v>545.45000000000005</v>
      </c>
      <c r="V113" s="22">
        <v>7.7165372176109202</v>
      </c>
      <c r="W113" s="7">
        <v>67</v>
      </c>
      <c r="X113" s="7" t="s">
        <v>103</v>
      </c>
      <c r="Y113" s="10" t="s">
        <v>120</v>
      </c>
      <c r="Z113" s="23" t="s">
        <v>66</v>
      </c>
      <c r="AA113" s="23">
        <v>39068.07</v>
      </c>
      <c r="AB113" s="23">
        <v>34913.269999999997</v>
      </c>
      <c r="AC113" s="23">
        <v>4368.3599999999997</v>
      </c>
      <c r="AD113" s="24">
        <f t="shared" si="17"/>
        <v>12.51203339016941</v>
      </c>
      <c r="AE113" s="23">
        <v>535.16</v>
      </c>
      <c r="AF113" s="23">
        <v>1.53</v>
      </c>
      <c r="AG113" s="23">
        <v>7.46</v>
      </c>
      <c r="AH113" s="23">
        <v>0.02</v>
      </c>
      <c r="AI113" s="23">
        <v>174.11</v>
      </c>
      <c r="AJ113" s="23">
        <v>0.5</v>
      </c>
      <c r="AK113" s="23">
        <v>628.70000000000005</v>
      </c>
      <c r="AL113" s="23">
        <v>1.8</v>
      </c>
      <c r="AM113" s="23">
        <f>AE113+AG113+AI113+AK113</f>
        <v>1345.43</v>
      </c>
      <c r="AN113" s="24">
        <f t="shared" si="18"/>
        <v>3.8536350218699083</v>
      </c>
      <c r="AO113" s="23">
        <v>3022.92</v>
      </c>
      <c r="AP113" s="24">
        <f t="shared" si="19"/>
        <v>8.6583697258950547</v>
      </c>
      <c r="AQ113" s="24">
        <f t="shared" si="20"/>
        <v>-2.5883677649516734</v>
      </c>
    </row>
    <row r="114" spans="1:43" hidden="1" outlineLevel="2">
      <c r="A114" s="1" t="s">
        <v>49</v>
      </c>
      <c r="B114" s="18" t="s">
        <v>103</v>
      </c>
      <c r="C114" s="26" t="s">
        <v>120</v>
      </c>
      <c r="D114" s="19" t="s">
        <v>67</v>
      </c>
      <c r="E114" s="20">
        <v>50137.494899999998</v>
      </c>
      <c r="F114" s="20">
        <v>45082.03</v>
      </c>
      <c r="G114" s="20">
        <v>4636.4036999999998</v>
      </c>
      <c r="H114" s="21">
        <f t="shared" si="14"/>
        <v>10.284372065765451</v>
      </c>
      <c r="I114" s="21">
        <v>679.50829999999996</v>
      </c>
      <c r="J114" s="21">
        <v>1.5072726648225701</v>
      </c>
      <c r="K114" s="21">
        <v>6.6368</v>
      </c>
      <c r="L114" s="21">
        <v>1.4721626243409299E-2</v>
      </c>
      <c r="M114" s="21">
        <v>152.70930000000001</v>
      </c>
      <c r="N114" s="21">
        <v>0.33873692720779103</v>
      </c>
      <c r="O114" s="21">
        <v>752.26670000000001</v>
      </c>
      <c r="P114" s="21">
        <v>1.6686639936057901</v>
      </c>
      <c r="Q114" s="21">
        <f>I114+K114+M114+O114</f>
        <v>1591.1210999999998</v>
      </c>
      <c r="R114" s="21">
        <f t="shared" si="15"/>
        <v>3.5293909790663816</v>
      </c>
      <c r="S114" s="21">
        <v>3045.2826</v>
      </c>
      <c r="T114" s="21">
        <f t="shared" si="16"/>
        <v>6.7549810866990692</v>
      </c>
      <c r="U114" s="22">
        <v>0</v>
      </c>
      <c r="V114" s="22">
        <v>0</v>
      </c>
      <c r="W114" s="7">
        <v>67</v>
      </c>
      <c r="X114" s="7" t="s">
        <v>103</v>
      </c>
      <c r="Y114" s="10" t="s">
        <v>120</v>
      </c>
      <c r="Z114" s="23" t="s">
        <v>67</v>
      </c>
      <c r="AA114" s="23">
        <v>48524.37</v>
      </c>
      <c r="AB114" s="23">
        <v>43192.5</v>
      </c>
      <c r="AC114" s="23">
        <v>4312.26</v>
      </c>
      <c r="AD114" s="24">
        <f t="shared" si="17"/>
        <v>9.9838166348324364</v>
      </c>
      <c r="AE114" s="23">
        <v>741.44</v>
      </c>
      <c r="AF114" s="23">
        <v>1.72</v>
      </c>
      <c r="AG114" s="23">
        <v>10.17</v>
      </c>
      <c r="AH114" s="23">
        <v>0.02</v>
      </c>
      <c r="AI114" s="23">
        <v>225.23</v>
      </c>
      <c r="AJ114" s="23">
        <v>0.52</v>
      </c>
      <c r="AK114" s="23">
        <v>703.75</v>
      </c>
      <c r="AL114" s="23">
        <v>1.63</v>
      </c>
      <c r="AM114" s="23">
        <f>AE114+AG114+AI114+AK114</f>
        <v>1680.5900000000001</v>
      </c>
      <c r="AN114" s="24">
        <f t="shared" si="18"/>
        <v>3.8909301383342014</v>
      </c>
      <c r="AO114" s="23">
        <v>2631.67</v>
      </c>
      <c r="AP114" s="24">
        <f t="shared" si="19"/>
        <v>6.0928864964982345</v>
      </c>
      <c r="AQ114" s="24">
        <f t="shared" si="20"/>
        <v>0.30055543093301473</v>
      </c>
    </row>
    <row r="115" spans="1:43" hidden="1" outlineLevel="2">
      <c r="A115" s="1" t="s">
        <v>49</v>
      </c>
      <c r="B115" s="18" t="s">
        <v>103</v>
      </c>
      <c r="C115" s="26" t="s">
        <v>120</v>
      </c>
      <c r="D115" s="19" t="s">
        <v>68</v>
      </c>
      <c r="E115" s="20">
        <v>37489.409500000002</v>
      </c>
      <c r="F115" s="20">
        <v>33891.68</v>
      </c>
      <c r="G115" s="20">
        <v>3585.2982000000002</v>
      </c>
      <c r="H115" s="21">
        <f t="shared" si="14"/>
        <v>10.578697190578927</v>
      </c>
      <c r="I115" s="21">
        <v>460.9264</v>
      </c>
      <c r="J115" s="21">
        <v>1.3599991209119799</v>
      </c>
      <c r="K115" s="21">
        <v>6.2319000000000004</v>
      </c>
      <c r="L115" s="21">
        <v>1.8387704678255401E-2</v>
      </c>
      <c r="M115" s="21">
        <v>105.35655</v>
      </c>
      <c r="N115" s="21">
        <v>0.31086267868865702</v>
      </c>
      <c r="O115" s="21">
        <v>404.39890000000003</v>
      </c>
      <c r="P115" s="21">
        <v>1.19321034442326</v>
      </c>
      <c r="Q115" s="21">
        <f>I115+K115+M115+O115</f>
        <v>976.91375000000005</v>
      </c>
      <c r="R115" s="21">
        <f t="shared" si="15"/>
        <v>2.8824589102694231</v>
      </c>
      <c r="S115" s="21">
        <v>2608.38445</v>
      </c>
      <c r="T115" s="21">
        <f t="shared" si="16"/>
        <v>7.6962382803095037</v>
      </c>
      <c r="U115" s="22">
        <v>29</v>
      </c>
      <c r="V115" s="22">
        <v>6.0458559410124604</v>
      </c>
      <c r="W115" s="7">
        <v>67</v>
      </c>
      <c r="X115" s="7" t="s">
        <v>103</v>
      </c>
      <c r="Y115" s="10" t="s">
        <v>120</v>
      </c>
      <c r="Z115" s="23" t="s">
        <v>68</v>
      </c>
      <c r="AA115" s="23">
        <v>36228.76</v>
      </c>
      <c r="AB115" s="23">
        <v>32262.54</v>
      </c>
      <c r="AC115" s="23">
        <v>3609.29</v>
      </c>
      <c r="AD115" s="24">
        <f t="shared" si="17"/>
        <v>11.187246881367679</v>
      </c>
      <c r="AE115" s="23">
        <v>522.69000000000005</v>
      </c>
      <c r="AF115" s="23">
        <v>1.62</v>
      </c>
      <c r="AG115" s="23">
        <v>12.69</v>
      </c>
      <c r="AH115" s="23">
        <v>0.04</v>
      </c>
      <c r="AI115" s="23">
        <v>69.650000000000006</v>
      </c>
      <c r="AJ115" s="23">
        <v>0.22</v>
      </c>
      <c r="AK115" s="23">
        <v>395.35</v>
      </c>
      <c r="AL115" s="23">
        <v>1.23</v>
      </c>
      <c r="AM115" s="23">
        <f>AE115+AG115+AI115+AK115</f>
        <v>1000.3800000000001</v>
      </c>
      <c r="AN115" s="24">
        <f t="shared" si="18"/>
        <v>3.1007478022499164</v>
      </c>
      <c r="AO115" s="23">
        <v>2608.92</v>
      </c>
      <c r="AP115" s="24">
        <f t="shared" si="19"/>
        <v>8.0865300748174196</v>
      </c>
      <c r="AQ115" s="24">
        <f t="shared" si="20"/>
        <v>-0.60854969078875243</v>
      </c>
    </row>
    <row r="116" spans="1:43" hidden="1" outlineLevel="2">
      <c r="A116" s="1" t="s">
        <v>49</v>
      </c>
      <c r="B116" s="18" t="s">
        <v>103</v>
      </c>
      <c r="C116" s="26" t="s">
        <v>120</v>
      </c>
      <c r="D116" s="19" t="s">
        <v>69</v>
      </c>
      <c r="E116" s="20">
        <v>20049.9431</v>
      </c>
      <c r="F116" s="20">
        <v>17534.29</v>
      </c>
      <c r="G116" s="20">
        <v>1529.6387609999999</v>
      </c>
      <c r="H116" s="21">
        <f t="shared" si="14"/>
        <v>8.7236994540411956</v>
      </c>
      <c r="I116" s="21">
        <v>230.20869999999999</v>
      </c>
      <c r="J116" s="21">
        <v>1.31290518773188</v>
      </c>
      <c r="K116" s="21">
        <v>0</v>
      </c>
      <c r="L116" s="21">
        <v>0</v>
      </c>
      <c r="M116" s="21">
        <v>74.1006</v>
      </c>
      <c r="N116" s="21">
        <v>0.422603759779907</v>
      </c>
      <c r="O116" s="21">
        <v>174.1591</v>
      </c>
      <c r="P116" s="21">
        <v>0.99324823901405501</v>
      </c>
      <c r="Q116" s="21">
        <f>I116+K116+M116+O116</f>
        <v>478.46839999999997</v>
      </c>
      <c r="R116" s="21">
        <f t="shared" si="15"/>
        <v>2.7287583358094336</v>
      </c>
      <c r="S116" s="21">
        <v>1051.170361</v>
      </c>
      <c r="T116" s="21">
        <f t="shared" si="16"/>
        <v>5.9949411182317611</v>
      </c>
      <c r="U116" s="22">
        <v>378.62470000000002</v>
      </c>
      <c r="V116" s="22">
        <v>2.0755460361514202</v>
      </c>
      <c r="W116" s="7">
        <v>67</v>
      </c>
      <c r="X116" s="7" t="s">
        <v>103</v>
      </c>
      <c r="Y116" s="10" t="s">
        <v>120</v>
      </c>
      <c r="Z116" s="23" t="s">
        <v>69</v>
      </c>
      <c r="AA116" s="23">
        <v>22876.87</v>
      </c>
      <c r="AB116" s="23">
        <v>20087.45</v>
      </c>
      <c r="AC116" s="23">
        <v>2510.27</v>
      </c>
      <c r="AD116" s="24">
        <f t="shared" si="17"/>
        <v>12.496708143641925</v>
      </c>
      <c r="AE116" s="23">
        <v>220.25</v>
      </c>
      <c r="AF116" s="23">
        <v>1.1000000000000001</v>
      </c>
      <c r="AG116" s="23">
        <v>0</v>
      </c>
      <c r="AH116" s="23">
        <v>0</v>
      </c>
      <c r="AI116" s="23">
        <v>69.099999999999994</v>
      </c>
      <c r="AJ116" s="23">
        <v>0.34</v>
      </c>
      <c r="AK116" s="23">
        <v>273.06</v>
      </c>
      <c r="AL116" s="23">
        <v>1.36</v>
      </c>
      <c r="AM116" s="23">
        <f>AE116+AG116+AI116+AK116</f>
        <v>562.41000000000008</v>
      </c>
      <c r="AN116" s="24">
        <f t="shared" si="18"/>
        <v>2.7998078402186444</v>
      </c>
      <c r="AO116" s="23">
        <v>1947.88</v>
      </c>
      <c r="AP116" s="24">
        <f t="shared" si="19"/>
        <v>9.6969998680768335</v>
      </c>
      <c r="AQ116" s="24">
        <f t="shared" si="20"/>
        <v>-3.7730086896007293</v>
      </c>
    </row>
    <row r="117" spans="1:43" hidden="1" outlineLevel="2">
      <c r="A117" s="1" t="s">
        <v>49</v>
      </c>
      <c r="B117" s="18" t="s">
        <v>103</v>
      </c>
      <c r="C117" s="26" t="s">
        <v>120</v>
      </c>
      <c r="D117" s="19" t="s">
        <v>70</v>
      </c>
      <c r="E117" s="20">
        <v>636.37009999999998</v>
      </c>
      <c r="F117" s="20">
        <v>570.97</v>
      </c>
      <c r="G117" s="20">
        <v>4</v>
      </c>
      <c r="H117" s="21">
        <f t="shared" si="14"/>
        <v>0.70056220116643608</v>
      </c>
      <c r="I117" s="21">
        <v>2</v>
      </c>
      <c r="J117" s="21">
        <v>0.35028103923480403</v>
      </c>
      <c r="K117" s="21">
        <v>0</v>
      </c>
      <c r="L117" s="21">
        <v>0</v>
      </c>
      <c r="M117" s="21">
        <v>2</v>
      </c>
      <c r="N117" s="21">
        <v>0.35028103923480403</v>
      </c>
      <c r="O117" s="21">
        <v>0</v>
      </c>
      <c r="P117" s="21">
        <v>0</v>
      </c>
      <c r="Q117" s="21">
        <f>I117+K117+M117+O117</f>
        <v>4</v>
      </c>
      <c r="R117" s="21">
        <f t="shared" si="15"/>
        <v>0.70056220116643608</v>
      </c>
      <c r="S117" s="21">
        <v>0</v>
      </c>
      <c r="T117" s="21">
        <f t="shared" si="16"/>
        <v>0</v>
      </c>
      <c r="U117" s="22">
        <v>1574.3331000000001</v>
      </c>
      <c r="V117" s="22">
        <v>3.9600351448283</v>
      </c>
      <c r="W117" s="7">
        <v>67</v>
      </c>
      <c r="X117" s="7" t="s">
        <v>103</v>
      </c>
      <c r="Y117" s="10" t="s">
        <v>120</v>
      </c>
      <c r="Z117" s="23" t="s">
        <v>70</v>
      </c>
      <c r="AA117" s="23">
        <v>756.83</v>
      </c>
      <c r="AB117" s="23">
        <v>729.33</v>
      </c>
      <c r="AC117" s="23">
        <v>0</v>
      </c>
      <c r="AD117" s="24">
        <f t="shared" si="17"/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0</v>
      </c>
      <c r="AM117" s="23">
        <f>AE117+AG117+AI117+AK117</f>
        <v>0</v>
      </c>
      <c r="AN117" s="24">
        <f t="shared" si="18"/>
        <v>0</v>
      </c>
      <c r="AO117" s="23">
        <v>0</v>
      </c>
      <c r="AP117" s="24">
        <f t="shared" si="19"/>
        <v>0</v>
      </c>
      <c r="AQ117" s="24">
        <f t="shared" si="20"/>
        <v>0.70056220116643608</v>
      </c>
    </row>
    <row r="118" spans="1:43" outlineLevel="1" collapsed="1">
      <c r="A118" s="1"/>
      <c r="B118" s="25" t="s">
        <v>143</v>
      </c>
      <c r="C118" s="26" t="s">
        <v>120</v>
      </c>
      <c r="D118" s="19"/>
      <c r="E118" s="20"/>
      <c r="F118" s="20">
        <f>SUBTOTAL(9,F111:F117)</f>
        <v>155556.5</v>
      </c>
      <c r="G118" s="20">
        <f>SUBTOTAL(9,G111:G117)</f>
        <v>15158.410540999999</v>
      </c>
      <c r="H118" s="21">
        <f t="shared" si="14"/>
        <v>9.7446333267976577</v>
      </c>
      <c r="I118" s="21"/>
      <c r="J118" s="21"/>
      <c r="K118" s="21"/>
      <c r="L118" s="21"/>
      <c r="M118" s="21"/>
      <c r="N118" s="21"/>
      <c r="O118" s="21"/>
      <c r="P118" s="21"/>
      <c r="Q118" s="21">
        <f>SUBTOTAL(9,Q111:Q117)</f>
        <v>5043.2679299999991</v>
      </c>
      <c r="R118" s="21">
        <f t="shared" si="15"/>
        <v>3.2420811280788646</v>
      </c>
      <c r="S118" s="21">
        <f>SUBTOTAL(9,S111:S117)</f>
        <v>10115.142610999999</v>
      </c>
      <c r="T118" s="21">
        <f t="shared" si="16"/>
        <v>6.5025521987187931</v>
      </c>
      <c r="U118" s="22"/>
      <c r="V118" s="22"/>
      <c r="W118" s="7"/>
      <c r="X118" s="7"/>
      <c r="Y118" s="10"/>
      <c r="Z118" s="23"/>
      <c r="AA118" s="23"/>
      <c r="AB118" s="23">
        <f>SUBTOTAL(9,AB111:AB117)</f>
        <v>145593.99</v>
      </c>
      <c r="AC118" s="23">
        <f>SUBTOTAL(9,AC111:AC117)</f>
        <v>15847.11</v>
      </c>
      <c r="AD118" s="24">
        <f t="shared" si="17"/>
        <v>10.884453403605466</v>
      </c>
      <c r="AE118" s="23"/>
      <c r="AF118" s="23"/>
      <c r="AG118" s="23"/>
      <c r="AH118" s="23"/>
      <c r="AI118" s="23"/>
      <c r="AJ118" s="23"/>
      <c r="AK118" s="23"/>
      <c r="AL118" s="23"/>
      <c r="AM118" s="23">
        <f>SUBTOTAL(9,AM111:AM117)</f>
        <v>5064.21</v>
      </c>
      <c r="AN118" s="24">
        <f t="shared" si="18"/>
        <v>3.4783097846277862</v>
      </c>
      <c r="AO118" s="23">
        <f>SUBTOTAL(9,AO111:AO117)</f>
        <v>10782.93</v>
      </c>
      <c r="AP118" s="24">
        <f t="shared" si="19"/>
        <v>7.4061642242238159</v>
      </c>
      <c r="AQ118" s="24">
        <f t="shared" si="20"/>
        <v>-1.1398200768078084</v>
      </c>
    </row>
    <row r="119" spans="1:43" hidden="1" outlineLevel="2">
      <c r="A119" s="1" t="s">
        <v>46</v>
      </c>
      <c r="B119" s="18" t="s">
        <v>100</v>
      </c>
      <c r="C119" s="26" t="s">
        <v>120</v>
      </c>
      <c r="D119" s="19" t="s">
        <v>64</v>
      </c>
      <c r="E119" s="20">
        <v>756</v>
      </c>
      <c r="F119" s="20">
        <v>687</v>
      </c>
      <c r="G119" s="20">
        <v>21</v>
      </c>
      <c r="H119" s="21">
        <f t="shared" si="14"/>
        <v>3.0567685589519651</v>
      </c>
      <c r="I119" s="21">
        <v>11</v>
      </c>
      <c r="J119" s="21">
        <v>1.6011644832605501</v>
      </c>
      <c r="K119" s="21">
        <v>0</v>
      </c>
      <c r="L119" s="21">
        <v>0</v>
      </c>
      <c r="M119" s="21">
        <v>2</v>
      </c>
      <c r="N119" s="21">
        <v>0.29112081513828197</v>
      </c>
      <c r="O119" s="21">
        <v>0</v>
      </c>
      <c r="P119" s="21">
        <v>0</v>
      </c>
      <c r="Q119" s="21">
        <f>I119+K119+M119+O119</f>
        <v>13</v>
      </c>
      <c r="R119" s="21">
        <f t="shared" si="15"/>
        <v>1.8922852983988354</v>
      </c>
      <c r="S119" s="21">
        <v>8</v>
      </c>
      <c r="T119" s="21">
        <f t="shared" si="16"/>
        <v>1.1644832605531295</v>
      </c>
      <c r="U119" s="22"/>
      <c r="V119" s="22"/>
      <c r="W119" s="7"/>
      <c r="X119" s="7" t="s">
        <v>100</v>
      </c>
      <c r="Y119" s="10" t="s">
        <v>120</v>
      </c>
      <c r="Z119" s="23" t="s">
        <v>64</v>
      </c>
      <c r="AA119" s="23">
        <v>275</v>
      </c>
      <c r="AB119" s="23">
        <v>255</v>
      </c>
      <c r="AC119" s="23">
        <v>15</v>
      </c>
      <c r="AD119" s="24">
        <f t="shared" si="17"/>
        <v>5.882352941176471</v>
      </c>
      <c r="AE119" s="23">
        <v>6</v>
      </c>
      <c r="AF119" s="23">
        <v>2.35</v>
      </c>
      <c r="AG119" s="23">
        <v>0</v>
      </c>
      <c r="AH119" s="23">
        <v>0</v>
      </c>
      <c r="AI119" s="23">
        <v>0</v>
      </c>
      <c r="AJ119" s="23">
        <v>0</v>
      </c>
      <c r="AK119" s="23">
        <v>9</v>
      </c>
      <c r="AL119" s="23">
        <v>3.53</v>
      </c>
      <c r="AM119" s="23">
        <f>AE119+AG119+AI119+AK119</f>
        <v>15</v>
      </c>
      <c r="AN119" s="24">
        <f t="shared" si="18"/>
        <v>5.882352941176471</v>
      </c>
      <c r="AO119" s="23">
        <v>0</v>
      </c>
      <c r="AP119" s="24">
        <f t="shared" si="19"/>
        <v>0</v>
      </c>
      <c r="AQ119" s="24">
        <f t="shared" si="20"/>
        <v>-2.8255843822245059</v>
      </c>
    </row>
    <row r="120" spans="1:43" hidden="1" outlineLevel="2">
      <c r="A120" s="1" t="s">
        <v>46</v>
      </c>
      <c r="B120" s="18" t="s">
        <v>100</v>
      </c>
      <c r="C120" s="26" t="s">
        <v>120</v>
      </c>
      <c r="D120" s="19" t="s">
        <v>65</v>
      </c>
      <c r="E120" s="20">
        <v>20954.410800000001</v>
      </c>
      <c r="F120" s="20">
        <v>19142.07</v>
      </c>
      <c r="G120" s="20">
        <v>1647.7370000000001</v>
      </c>
      <c r="H120" s="21">
        <f t="shared" si="14"/>
        <v>8.6079352964439071</v>
      </c>
      <c r="I120" s="21">
        <v>378.6438</v>
      </c>
      <c r="J120" s="21">
        <v>1.9780770766357501</v>
      </c>
      <c r="K120" s="21">
        <v>0</v>
      </c>
      <c r="L120" s="21">
        <v>0</v>
      </c>
      <c r="M120" s="21">
        <v>54</v>
      </c>
      <c r="N120" s="21">
        <v>0.28210197060754899</v>
      </c>
      <c r="O120" s="21">
        <v>200.22399999999999</v>
      </c>
      <c r="P120" s="21">
        <v>1.0459923141282601</v>
      </c>
      <c r="Q120" s="21">
        <f>I120+K120+M120+O120</f>
        <v>632.86779999999999</v>
      </c>
      <c r="R120" s="21">
        <f t="shared" si="15"/>
        <v>3.3061617682936069</v>
      </c>
      <c r="S120" s="21">
        <v>1014.8692</v>
      </c>
      <c r="T120" s="21">
        <f t="shared" si="16"/>
        <v>5.3017735281502993</v>
      </c>
      <c r="U120" s="22">
        <v>1592.43445</v>
      </c>
      <c r="V120" s="22">
        <v>4.6986014515765602</v>
      </c>
      <c r="W120" s="7">
        <v>59</v>
      </c>
      <c r="X120" s="7" t="s">
        <v>100</v>
      </c>
      <c r="Y120" s="10" t="s">
        <v>120</v>
      </c>
      <c r="Z120" s="23" t="s">
        <v>65</v>
      </c>
      <c r="AA120" s="23">
        <v>17994.98</v>
      </c>
      <c r="AB120" s="23">
        <v>16585.89</v>
      </c>
      <c r="AC120" s="23">
        <v>1333.38</v>
      </c>
      <c r="AD120" s="24">
        <f t="shared" si="17"/>
        <v>8.0392429951000519</v>
      </c>
      <c r="AE120" s="23">
        <v>371.71</v>
      </c>
      <c r="AF120" s="23">
        <v>2.2400000000000002</v>
      </c>
      <c r="AG120" s="23">
        <v>2.6</v>
      </c>
      <c r="AH120" s="23">
        <v>0.02</v>
      </c>
      <c r="AI120" s="23">
        <v>50.53</v>
      </c>
      <c r="AJ120" s="23">
        <v>0.3</v>
      </c>
      <c r="AK120" s="23">
        <v>263.81</v>
      </c>
      <c r="AL120" s="23">
        <v>1.59</v>
      </c>
      <c r="AM120" s="23">
        <f>AE120+AG120+AI120+AK120</f>
        <v>688.65000000000009</v>
      </c>
      <c r="AN120" s="24">
        <f t="shared" si="18"/>
        <v>4.1520231956198925</v>
      </c>
      <c r="AO120" s="23">
        <v>644.73</v>
      </c>
      <c r="AP120" s="24">
        <f t="shared" si="19"/>
        <v>3.8872197994801607</v>
      </c>
      <c r="AQ120" s="24">
        <f t="shared" si="20"/>
        <v>0.56869230134385518</v>
      </c>
    </row>
    <row r="121" spans="1:43" hidden="1" outlineLevel="2">
      <c r="A121" s="1" t="s">
        <v>46</v>
      </c>
      <c r="B121" s="18" t="s">
        <v>100</v>
      </c>
      <c r="C121" s="26" t="s">
        <v>120</v>
      </c>
      <c r="D121" s="19" t="s">
        <v>66</v>
      </c>
      <c r="E121" s="20">
        <v>32836.186900000001</v>
      </c>
      <c r="F121" s="20">
        <v>28800.47</v>
      </c>
      <c r="G121" s="20">
        <v>2841.8975519999999</v>
      </c>
      <c r="H121" s="21">
        <f t="shared" si="14"/>
        <v>9.8675388005820732</v>
      </c>
      <c r="I121" s="21">
        <v>500.06536699999998</v>
      </c>
      <c r="J121" s="21">
        <v>1.7363178281854901</v>
      </c>
      <c r="K121" s="21">
        <v>4.0858999999999996</v>
      </c>
      <c r="L121" s="21">
        <v>1.4186987306767601E-2</v>
      </c>
      <c r="M121" s="21">
        <v>136.46116599999999</v>
      </c>
      <c r="N121" s="21">
        <v>0.473817966643507</v>
      </c>
      <c r="O121" s="21">
        <v>385.87268899999998</v>
      </c>
      <c r="P121" s="21">
        <v>1.3398200986003801</v>
      </c>
      <c r="Q121" s="21">
        <f>I121+K121+M121+O121</f>
        <v>1026.485122</v>
      </c>
      <c r="R121" s="21">
        <f t="shared" si="15"/>
        <v>3.5641262868279577</v>
      </c>
      <c r="S121" s="21">
        <v>1815.4124300000001</v>
      </c>
      <c r="T121" s="21">
        <f t="shared" si="16"/>
        <v>6.3034125137541164</v>
      </c>
      <c r="U121" s="22">
        <v>671.35856100000001</v>
      </c>
      <c r="V121" s="22">
        <v>3.82883069825384</v>
      </c>
      <c r="W121" s="7">
        <v>59</v>
      </c>
      <c r="X121" s="7" t="s">
        <v>100</v>
      </c>
      <c r="Y121" s="10" t="s">
        <v>120</v>
      </c>
      <c r="Z121" s="23" t="s">
        <v>66</v>
      </c>
      <c r="AA121" s="23">
        <v>30565.61</v>
      </c>
      <c r="AB121" s="23">
        <v>27046.26</v>
      </c>
      <c r="AC121" s="23">
        <v>2776.04</v>
      </c>
      <c r="AD121" s="24">
        <f t="shared" si="17"/>
        <v>10.264043901079114</v>
      </c>
      <c r="AE121" s="23">
        <v>494.47</v>
      </c>
      <c r="AF121" s="23">
        <v>1.83</v>
      </c>
      <c r="AG121" s="23">
        <v>12.77</v>
      </c>
      <c r="AH121" s="23">
        <v>0.05</v>
      </c>
      <c r="AI121" s="23">
        <v>66.84</v>
      </c>
      <c r="AJ121" s="23">
        <v>0.25</v>
      </c>
      <c r="AK121" s="23">
        <v>503.45</v>
      </c>
      <c r="AL121" s="23">
        <v>1.86</v>
      </c>
      <c r="AM121" s="23">
        <f>AE121+AG121+AI121+AK121</f>
        <v>1077.53</v>
      </c>
      <c r="AN121" s="24">
        <f t="shared" si="18"/>
        <v>3.9840258874979391</v>
      </c>
      <c r="AO121" s="23">
        <v>1698.5</v>
      </c>
      <c r="AP121" s="24">
        <f t="shared" si="19"/>
        <v>6.2799810398923919</v>
      </c>
      <c r="AQ121" s="24">
        <f t="shared" si="20"/>
        <v>-0.39650510049704124</v>
      </c>
    </row>
    <row r="122" spans="1:43" hidden="1" outlineLevel="2">
      <c r="A122" s="1" t="s">
        <v>46</v>
      </c>
      <c r="B122" s="18" t="s">
        <v>100</v>
      </c>
      <c r="C122" s="26" t="s">
        <v>120</v>
      </c>
      <c r="D122" s="19" t="s">
        <v>67</v>
      </c>
      <c r="E122" s="20">
        <v>44299.978199999998</v>
      </c>
      <c r="F122" s="20">
        <v>39332.129999999997</v>
      </c>
      <c r="G122" s="20">
        <v>4659.0490200000004</v>
      </c>
      <c r="H122" s="21">
        <f t="shared" si="14"/>
        <v>11.845402270357596</v>
      </c>
      <c r="I122" s="21">
        <v>666.61860000000001</v>
      </c>
      <c r="J122" s="21">
        <v>1.6948450342007499</v>
      </c>
      <c r="K122" s="21">
        <v>5.4584999999999999</v>
      </c>
      <c r="L122" s="21">
        <v>1.38779680302721E-2</v>
      </c>
      <c r="M122" s="21">
        <v>141.39940000000001</v>
      </c>
      <c r="N122" s="21">
        <v>0.35950102641745202</v>
      </c>
      <c r="O122" s="21">
        <v>573.11226199999999</v>
      </c>
      <c r="P122" s="21">
        <v>1.45710976454941</v>
      </c>
      <c r="Q122" s="21">
        <f>I122+K122+M122+O122</f>
        <v>1386.5887619999999</v>
      </c>
      <c r="R122" s="21">
        <f t="shared" si="15"/>
        <v>3.5253335174067617</v>
      </c>
      <c r="S122" s="21">
        <v>3272.4602580000001</v>
      </c>
      <c r="T122" s="21">
        <f t="shared" si="16"/>
        <v>8.3200687529508333</v>
      </c>
      <c r="U122" s="22">
        <v>0</v>
      </c>
      <c r="V122" s="22">
        <v>0</v>
      </c>
      <c r="W122" s="7">
        <v>59</v>
      </c>
      <c r="X122" s="7" t="s">
        <v>100</v>
      </c>
      <c r="Y122" s="10" t="s">
        <v>120</v>
      </c>
      <c r="Z122" s="23" t="s">
        <v>67</v>
      </c>
      <c r="AA122" s="23">
        <v>43319.26</v>
      </c>
      <c r="AB122" s="23">
        <v>38015.769999999997</v>
      </c>
      <c r="AC122" s="23">
        <v>4666.53</v>
      </c>
      <c r="AD122" s="24">
        <f t="shared" si="17"/>
        <v>12.27524787739404</v>
      </c>
      <c r="AE122" s="23">
        <v>720.24</v>
      </c>
      <c r="AF122" s="23">
        <v>1.89</v>
      </c>
      <c r="AG122" s="23">
        <v>1.6</v>
      </c>
      <c r="AH122" s="23">
        <v>0</v>
      </c>
      <c r="AI122" s="23">
        <v>200.07</v>
      </c>
      <c r="AJ122" s="23">
        <v>0.53</v>
      </c>
      <c r="AK122" s="23">
        <v>591.15</v>
      </c>
      <c r="AL122" s="23">
        <v>1.56</v>
      </c>
      <c r="AM122" s="23">
        <f>AE122+AG122+AI122+AK122</f>
        <v>1513.06</v>
      </c>
      <c r="AN122" s="24">
        <f t="shared" si="18"/>
        <v>3.9800851067859475</v>
      </c>
      <c r="AO122" s="23">
        <v>3153.48</v>
      </c>
      <c r="AP122" s="24">
        <f t="shared" si="19"/>
        <v>8.2951890754810442</v>
      </c>
      <c r="AQ122" s="24">
        <f t="shared" si="20"/>
        <v>-0.42984560703644448</v>
      </c>
    </row>
    <row r="123" spans="1:43" hidden="1" outlineLevel="2">
      <c r="A123" s="1" t="s">
        <v>46</v>
      </c>
      <c r="B123" s="18" t="s">
        <v>100</v>
      </c>
      <c r="C123" s="26" t="s">
        <v>120</v>
      </c>
      <c r="D123" s="19" t="s">
        <v>68</v>
      </c>
      <c r="E123" s="20">
        <v>48981.0844</v>
      </c>
      <c r="F123" s="20">
        <v>43396.85</v>
      </c>
      <c r="G123" s="20">
        <v>3961.143493</v>
      </c>
      <c r="H123" s="21">
        <f t="shared" si="14"/>
        <v>9.1277212355274635</v>
      </c>
      <c r="I123" s="21">
        <v>620.73689999999999</v>
      </c>
      <c r="J123" s="21">
        <v>1.43037733250747</v>
      </c>
      <c r="K123" s="21">
        <v>11.0146</v>
      </c>
      <c r="L123" s="21">
        <v>2.53811786710872E-2</v>
      </c>
      <c r="M123" s="21">
        <v>149.2346</v>
      </c>
      <c r="N123" s="21">
        <v>0.34388448482089501</v>
      </c>
      <c r="O123" s="21">
        <v>558.03719999999998</v>
      </c>
      <c r="P123" s="21">
        <v>1.2858970710069599</v>
      </c>
      <c r="Q123" s="21">
        <f>I123+K123+M123+O123</f>
        <v>1339.0232999999998</v>
      </c>
      <c r="R123" s="21">
        <f t="shared" si="15"/>
        <v>3.0855310926945156</v>
      </c>
      <c r="S123" s="21">
        <v>2622.1201930000002</v>
      </c>
      <c r="T123" s="21">
        <f t="shared" si="16"/>
        <v>6.0421901428329488</v>
      </c>
      <c r="U123" s="22">
        <v>8</v>
      </c>
      <c r="V123" s="22">
        <v>1.1644832605531299</v>
      </c>
      <c r="W123" s="7">
        <v>59</v>
      </c>
      <c r="X123" s="7" t="s">
        <v>100</v>
      </c>
      <c r="Y123" s="10" t="s">
        <v>120</v>
      </c>
      <c r="Z123" s="23" t="s">
        <v>68</v>
      </c>
      <c r="AA123" s="23">
        <v>48887.22</v>
      </c>
      <c r="AB123" s="23">
        <v>43321.13</v>
      </c>
      <c r="AC123" s="23">
        <v>4384.97</v>
      </c>
      <c r="AD123" s="24">
        <f t="shared" si="17"/>
        <v>10.122012052778864</v>
      </c>
      <c r="AE123" s="23">
        <v>677.19</v>
      </c>
      <c r="AF123" s="23">
        <v>1.56</v>
      </c>
      <c r="AG123" s="23">
        <v>5.5</v>
      </c>
      <c r="AH123" s="23">
        <v>0.01</v>
      </c>
      <c r="AI123" s="23">
        <v>133.76</v>
      </c>
      <c r="AJ123" s="23">
        <v>0.31</v>
      </c>
      <c r="AK123" s="23">
        <v>605.89</v>
      </c>
      <c r="AL123" s="23">
        <v>1.4</v>
      </c>
      <c r="AM123" s="23">
        <f>AE123+AG123+AI123+AK123</f>
        <v>1422.3400000000001</v>
      </c>
      <c r="AN123" s="24">
        <f t="shared" si="18"/>
        <v>3.2832476899840795</v>
      </c>
      <c r="AO123" s="23">
        <v>2962.63</v>
      </c>
      <c r="AP123" s="24">
        <f t="shared" si="19"/>
        <v>6.8387643627947847</v>
      </c>
      <c r="AQ123" s="24">
        <f t="shared" si="20"/>
        <v>-0.99429081725140023</v>
      </c>
    </row>
    <row r="124" spans="1:43" hidden="1" outlineLevel="2">
      <c r="A124" s="1" t="s">
        <v>46</v>
      </c>
      <c r="B124" s="18" t="s">
        <v>100</v>
      </c>
      <c r="C124" s="26" t="s">
        <v>120</v>
      </c>
      <c r="D124" s="19" t="s">
        <v>69</v>
      </c>
      <c r="E124" s="20">
        <v>19919.850900000001</v>
      </c>
      <c r="F124" s="20">
        <v>17635.810000000001</v>
      </c>
      <c r="G124" s="20">
        <v>2183.6846</v>
      </c>
      <c r="H124" s="21">
        <f t="shared" si="14"/>
        <v>12.382105500115955</v>
      </c>
      <c r="I124" s="21">
        <v>225.50460000000001</v>
      </c>
      <c r="J124" s="21">
        <v>1.2786720625867201</v>
      </c>
      <c r="K124" s="21">
        <v>1.5687</v>
      </c>
      <c r="L124" s="21">
        <v>8.8949532052995297E-3</v>
      </c>
      <c r="M124" s="21">
        <v>55.7</v>
      </c>
      <c r="N124" s="21">
        <v>0.31583406230329802</v>
      </c>
      <c r="O124" s="21">
        <v>302.58589999999998</v>
      </c>
      <c r="P124" s="21">
        <v>1.7157438777863501</v>
      </c>
      <c r="Q124" s="21">
        <f>I124+K124+M124+O124</f>
        <v>585.35919999999999</v>
      </c>
      <c r="R124" s="21">
        <f t="shared" si="15"/>
        <v>3.3191512042826496</v>
      </c>
      <c r="S124" s="21">
        <v>1598.3253999999999</v>
      </c>
      <c r="T124" s="21">
        <f t="shared" si="16"/>
        <v>9.0629542958333076</v>
      </c>
      <c r="U124" s="22">
        <v>520.80698182000003</v>
      </c>
      <c r="V124" s="22">
        <v>2.7207532569924502</v>
      </c>
      <c r="W124" s="7">
        <v>59</v>
      </c>
      <c r="X124" s="7" t="s">
        <v>100</v>
      </c>
      <c r="Y124" s="10" t="s">
        <v>120</v>
      </c>
      <c r="Z124" s="23" t="s">
        <v>69</v>
      </c>
      <c r="AA124" s="23">
        <v>22969.19</v>
      </c>
      <c r="AB124" s="23">
        <v>20155.32</v>
      </c>
      <c r="AC124" s="23">
        <v>2520.9699999999998</v>
      </c>
      <c r="AD124" s="24">
        <f t="shared" si="17"/>
        <v>12.507715084652586</v>
      </c>
      <c r="AE124" s="23">
        <v>316.79000000000002</v>
      </c>
      <c r="AF124" s="23">
        <v>1.57</v>
      </c>
      <c r="AG124" s="23">
        <v>5</v>
      </c>
      <c r="AH124" s="23">
        <v>0.02</v>
      </c>
      <c r="AI124" s="23">
        <v>49.74</v>
      </c>
      <c r="AJ124" s="23">
        <v>0.25</v>
      </c>
      <c r="AK124" s="23">
        <v>291.24</v>
      </c>
      <c r="AL124" s="23">
        <v>1.44</v>
      </c>
      <c r="AM124" s="23">
        <f>AE124+AG124+AI124+AK124</f>
        <v>662.77</v>
      </c>
      <c r="AN124" s="24">
        <f t="shared" si="18"/>
        <v>3.288312961540675</v>
      </c>
      <c r="AO124" s="23">
        <v>1858.21</v>
      </c>
      <c r="AP124" s="24">
        <f t="shared" si="19"/>
        <v>9.2194517378042118</v>
      </c>
      <c r="AQ124" s="24">
        <f t="shared" si="20"/>
        <v>-0.1256095845366314</v>
      </c>
    </row>
    <row r="125" spans="1:43" hidden="1" outlineLevel="2">
      <c r="A125" s="1" t="s">
        <v>46</v>
      </c>
      <c r="B125" s="18" t="s">
        <v>100</v>
      </c>
      <c r="C125" s="26" t="s">
        <v>120</v>
      </c>
      <c r="D125" s="19" t="s">
        <v>70</v>
      </c>
      <c r="E125" s="20">
        <v>664.17359999999996</v>
      </c>
      <c r="F125" s="20">
        <v>610.54</v>
      </c>
      <c r="G125" s="20">
        <v>3.8</v>
      </c>
      <c r="H125" s="21">
        <f t="shared" si="14"/>
        <v>0.62239984276214499</v>
      </c>
      <c r="I125" s="21">
        <v>3.8</v>
      </c>
      <c r="J125" s="21">
        <v>0.62239168746765205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f>I125+K125+M125+O125</f>
        <v>3.8</v>
      </c>
      <c r="R125" s="21">
        <f t="shared" si="15"/>
        <v>0.62239984276214499</v>
      </c>
      <c r="S125" s="21">
        <v>0</v>
      </c>
      <c r="T125" s="21">
        <f t="shared" si="16"/>
        <v>0</v>
      </c>
      <c r="U125" s="22">
        <v>1025.8979400000001</v>
      </c>
      <c r="V125" s="22">
        <v>3.5621040781269802</v>
      </c>
      <c r="W125" s="7">
        <v>59</v>
      </c>
      <c r="X125" s="7" t="s">
        <v>100</v>
      </c>
      <c r="Y125" s="10" t="s">
        <v>120</v>
      </c>
      <c r="Z125" s="23" t="s">
        <v>70</v>
      </c>
      <c r="AA125" s="23">
        <v>640.78</v>
      </c>
      <c r="AB125" s="23">
        <v>597.98</v>
      </c>
      <c r="AC125" s="23">
        <v>2.8</v>
      </c>
      <c r="AD125" s="24">
        <f t="shared" si="17"/>
        <v>0.46824308505301176</v>
      </c>
      <c r="AE125" s="23">
        <v>0</v>
      </c>
      <c r="AF125" s="23">
        <v>0</v>
      </c>
      <c r="AG125" s="23">
        <v>0</v>
      </c>
      <c r="AH125" s="23">
        <v>0</v>
      </c>
      <c r="AI125" s="23">
        <v>2.8</v>
      </c>
      <c r="AJ125" s="23">
        <v>0.47</v>
      </c>
      <c r="AK125" s="23">
        <v>0</v>
      </c>
      <c r="AL125" s="23">
        <v>0</v>
      </c>
      <c r="AM125" s="23">
        <f>AE125+AG125+AI125+AK125</f>
        <v>2.8</v>
      </c>
      <c r="AN125" s="24">
        <f t="shared" si="18"/>
        <v>0.46824308505301176</v>
      </c>
      <c r="AO125" s="23">
        <v>0</v>
      </c>
      <c r="AP125" s="24">
        <f t="shared" si="19"/>
        <v>0</v>
      </c>
      <c r="AQ125" s="24">
        <f t="shared" si="20"/>
        <v>0.15415675770913323</v>
      </c>
    </row>
    <row r="126" spans="1:43" outlineLevel="1" collapsed="1">
      <c r="A126" s="1"/>
      <c r="B126" s="25" t="s">
        <v>144</v>
      </c>
      <c r="C126" s="26" t="s">
        <v>120</v>
      </c>
      <c r="D126" s="19"/>
      <c r="E126" s="20"/>
      <c r="F126" s="20">
        <f>SUBTOTAL(9,F119:F125)</f>
        <v>149604.87</v>
      </c>
      <c r="G126" s="20">
        <f>SUBTOTAL(9,G119:G125)</f>
        <v>15318.311664999999</v>
      </c>
      <c r="H126" s="21">
        <f t="shared" si="14"/>
        <v>10.239179824159466</v>
      </c>
      <c r="I126" s="21"/>
      <c r="J126" s="21"/>
      <c r="K126" s="21"/>
      <c r="L126" s="21"/>
      <c r="M126" s="21"/>
      <c r="N126" s="21"/>
      <c r="O126" s="21"/>
      <c r="P126" s="21"/>
      <c r="Q126" s="21">
        <f>SUBTOTAL(9,Q119:Q125)</f>
        <v>4987.1241840000002</v>
      </c>
      <c r="R126" s="21">
        <f t="shared" si="15"/>
        <v>3.3335306424182582</v>
      </c>
      <c r="S126" s="21">
        <f>SUBTOTAL(9,S119:S125)</f>
        <v>10331.187481000001</v>
      </c>
      <c r="T126" s="21">
        <f t="shared" si="16"/>
        <v>6.90564918174121</v>
      </c>
      <c r="U126" s="22"/>
      <c r="V126" s="22"/>
      <c r="W126" s="7"/>
      <c r="X126" s="7"/>
      <c r="Y126" s="10"/>
      <c r="Z126" s="23"/>
      <c r="AA126" s="23"/>
      <c r="AB126" s="23">
        <f>SUBTOTAL(9,AB119:AB125)</f>
        <v>145977.35</v>
      </c>
      <c r="AC126" s="23">
        <f>SUBTOTAL(9,AC119:AC125)</f>
        <v>15699.69</v>
      </c>
      <c r="AD126" s="24">
        <f t="shared" si="17"/>
        <v>10.754880808563794</v>
      </c>
      <c r="AE126" s="23"/>
      <c r="AF126" s="23"/>
      <c r="AG126" s="23"/>
      <c r="AH126" s="23"/>
      <c r="AI126" s="23"/>
      <c r="AJ126" s="23"/>
      <c r="AK126" s="23"/>
      <c r="AL126" s="23"/>
      <c r="AM126" s="23">
        <f>SUBTOTAL(9,AM119:AM125)</f>
        <v>5382.1500000000005</v>
      </c>
      <c r="AN126" s="24">
        <f t="shared" si="18"/>
        <v>3.6869760959491318</v>
      </c>
      <c r="AO126" s="23">
        <f>SUBTOTAL(9,AO119:AO125)</f>
        <v>10317.549999999999</v>
      </c>
      <c r="AP126" s="24">
        <f t="shared" si="19"/>
        <v>7.0679115629924771</v>
      </c>
      <c r="AQ126" s="24">
        <f t="shared" si="20"/>
        <v>-0.51570098440432766</v>
      </c>
    </row>
    <row r="127" spans="1:43" hidden="1" outlineLevel="2">
      <c r="A127" s="1" t="s">
        <v>54</v>
      </c>
      <c r="B127" s="18" t="s">
        <v>108</v>
      </c>
      <c r="C127" s="26" t="s">
        <v>120</v>
      </c>
      <c r="D127" s="19" t="s">
        <v>64</v>
      </c>
      <c r="E127" s="20">
        <v>578.72</v>
      </c>
      <c r="F127" s="20">
        <v>540.41</v>
      </c>
      <c r="G127" s="20">
        <v>61.277777999999998</v>
      </c>
      <c r="H127" s="21">
        <f t="shared" si="14"/>
        <v>11.339127329250013</v>
      </c>
      <c r="I127" s="21">
        <v>13.777778</v>
      </c>
      <c r="J127" s="21">
        <v>2.5495098767703701</v>
      </c>
      <c r="K127" s="21">
        <v>0</v>
      </c>
      <c r="L127" s="21">
        <v>0</v>
      </c>
      <c r="M127" s="21">
        <v>3.5</v>
      </c>
      <c r="N127" s="21">
        <v>0.64765774050767</v>
      </c>
      <c r="O127" s="21">
        <v>39</v>
      </c>
      <c r="P127" s="21">
        <v>7.2167576799426003</v>
      </c>
      <c r="Q127" s="21">
        <f>I127+K127+M127+O127</f>
        <v>56.277777999999998</v>
      </c>
      <c r="R127" s="21">
        <f t="shared" si="15"/>
        <v>10.413903887788901</v>
      </c>
      <c r="S127" s="21">
        <v>5</v>
      </c>
      <c r="T127" s="21">
        <f t="shared" si="16"/>
        <v>0.92522344146111291</v>
      </c>
      <c r="U127" s="22"/>
      <c r="V127" s="22"/>
      <c r="W127" s="7"/>
      <c r="X127" s="7" t="s">
        <v>108</v>
      </c>
      <c r="Y127" s="10" t="s">
        <v>120</v>
      </c>
      <c r="Z127" s="23" t="s">
        <v>64</v>
      </c>
      <c r="AA127" s="23">
        <v>66</v>
      </c>
      <c r="AB127" s="23">
        <v>65.37</v>
      </c>
      <c r="AC127" s="23">
        <v>0</v>
      </c>
      <c r="AD127" s="24">
        <f t="shared" si="17"/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3">
        <v>0</v>
      </c>
      <c r="AK127" s="23">
        <v>0</v>
      </c>
      <c r="AL127" s="23">
        <v>0</v>
      </c>
      <c r="AM127" s="23">
        <f>AE127+AG127+AI127+AK127</f>
        <v>0</v>
      </c>
      <c r="AN127" s="24">
        <f t="shared" si="18"/>
        <v>0</v>
      </c>
      <c r="AO127" s="23">
        <v>0</v>
      </c>
      <c r="AP127" s="24">
        <f t="shared" si="19"/>
        <v>0</v>
      </c>
      <c r="AQ127" s="24">
        <f t="shared" si="20"/>
        <v>11.339127329250013</v>
      </c>
    </row>
    <row r="128" spans="1:43" hidden="1" outlineLevel="2">
      <c r="A128" s="1" t="s">
        <v>54</v>
      </c>
      <c r="B128" s="18" t="s">
        <v>108</v>
      </c>
      <c r="C128" s="26" t="s">
        <v>120</v>
      </c>
      <c r="D128" s="19" t="s">
        <v>65</v>
      </c>
      <c r="E128" s="20">
        <v>24153.8861</v>
      </c>
      <c r="F128" s="20">
        <v>22032.02</v>
      </c>
      <c r="G128" s="20">
        <v>1944.8665550000001</v>
      </c>
      <c r="H128" s="21">
        <f t="shared" si="14"/>
        <v>8.827454563857513</v>
      </c>
      <c r="I128" s="21">
        <v>471.89126299999998</v>
      </c>
      <c r="J128" s="21">
        <v>2.1418527986048099</v>
      </c>
      <c r="K128" s="21">
        <v>3.1549</v>
      </c>
      <c r="L128" s="21">
        <v>1.43196789687507E-2</v>
      </c>
      <c r="M128" s="21">
        <v>97.649299999999997</v>
      </c>
      <c r="N128" s="21">
        <v>0.44321741656573299</v>
      </c>
      <c r="O128" s="21">
        <v>277.72525000000002</v>
      </c>
      <c r="P128" s="21">
        <v>1.2605586299141101</v>
      </c>
      <c r="Q128" s="21">
        <f>I128+K128+M128+O128</f>
        <v>850.42071299999998</v>
      </c>
      <c r="R128" s="21">
        <f t="shared" si="15"/>
        <v>3.8599307417113815</v>
      </c>
      <c r="S128" s="21">
        <v>1094.4458420000001</v>
      </c>
      <c r="T128" s="21">
        <f t="shared" si="16"/>
        <v>4.9675238221461315</v>
      </c>
      <c r="U128" s="22">
        <v>1361.646328</v>
      </c>
      <c r="V128" s="22">
        <v>3.1376707949265401</v>
      </c>
      <c r="W128" s="7">
        <v>75</v>
      </c>
      <c r="X128" s="7" t="s">
        <v>108</v>
      </c>
      <c r="Y128" s="10" t="s">
        <v>120</v>
      </c>
      <c r="Z128" s="23" t="s">
        <v>65</v>
      </c>
      <c r="AA128" s="23">
        <v>19903.91</v>
      </c>
      <c r="AB128" s="23">
        <v>18010.150000000001</v>
      </c>
      <c r="AC128" s="23">
        <v>1484.21</v>
      </c>
      <c r="AD128" s="24">
        <f t="shared" si="17"/>
        <v>8.2409641230084141</v>
      </c>
      <c r="AE128" s="23">
        <v>436.06</v>
      </c>
      <c r="AF128" s="23">
        <v>2.42</v>
      </c>
      <c r="AG128" s="23">
        <v>6.23</v>
      </c>
      <c r="AH128" s="23">
        <v>0.03</v>
      </c>
      <c r="AI128" s="23">
        <v>61.12</v>
      </c>
      <c r="AJ128" s="23">
        <v>0.34</v>
      </c>
      <c r="AK128" s="23">
        <v>202.25</v>
      </c>
      <c r="AL128" s="23">
        <v>1.1200000000000001</v>
      </c>
      <c r="AM128" s="23">
        <f>AE128+AG128+AI128+AK128</f>
        <v>705.66000000000008</v>
      </c>
      <c r="AN128" s="24">
        <f t="shared" si="18"/>
        <v>3.9181239467744584</v>
      </c>
      <c r="AO128" s="23">
        <v>778.54</v>
      </c>
      <c r="AP128" s="24">
        <f t="shared" si="19"/>
        <v>4.3227846519879067</v>
      </c>
      <c r="AQ128" s="24">
        <f t="shared" si="20"/>
        <v>0.58649044084909896</v>
      </c>
    </row>
    <row r="129" spans="1:43" hidden="1" outlineLevel="2">
      <c r="A129" s="1" t="s">
        <v>54</v>
      </c>
      <c r="B129" s="18" t="s">
        <v>108</v>
      </c>
      <c r="C129" s="26" t="s">
        <v>120</v>
      </c>
      <c r="D129" s="19" t="s">
        <v>66</v>
      </c>
      <c r="E129" s="20">
        <v>32927.706200000001</v>
      </c>
      <c r="F129" s="20">
        <v>29790.3</v>
      </c>
      <c r="G129" s="20">
        <v>3304.6670810000001</v>
      </c>
      <c r="H129" s="21">
        <f t="shared" si="14"/>
        <v>11.093097689516386</v>
      </c>
      <c r="I129" s="21">
        <v>501.80206500000003</v>
      </c>
      <c r="J129" s="21">
        <v>1.6844531332319601</v>
      </c>
      <c r="K129" s="21">
        <v>9.7492000000000001</v>
      </c>
      <c r="L129" s="21">
        <v>3.27261915243513E-2</v>
      </c>
      <c r="M129" s="21">
        <v>95.959599999999995</v>
      </c>
      <c r="N129" s="21">
        <v>0.32211794282609302</v>
      </c>
      <c r="O129" s="21">
        <v>298.24310000000003</v>
      </c>
      <c r="P129" s="21">
        <v>1.00114479253849</v>
      </c>
      <c r="Q129" s="21">
        <f>I129+K129+M129+O129</f>
        <v>905.75396499999999</v>
      </c>
      <c r="R129" s="21">
        <f t="shared" si="15"/>
        <v>3.0404325065541471</v>
      </c>
      <c r="S129" s="21">
        <v>2398.9131160000002</v>
      </c>
      <c r="T129" s="21">
        <f t="shared" si="16"/>
        <v>8.0526651829622402</v>
      </c>
      <c r="U129" s="22">
        <v>941.11030000000005</v>
      </c>
      <c r="V129" s="22">
        <v>5.3363498945148304</v>
      </c>
      <c r="W129" s="7">
        <v>75</v>
      </c>
      <c r="X129" s="7" t="s">
        <v>108</v>
      </c>
      <c r="Y129" s="10" t="s">
        <v>120</v>
      </c>
      <c r="Z129" s="23" t="s">
        <v>66</v>
      </c>
      <c r="AA129" s="23">
        <v>32546.93</v>
      </c>
      <c r="AB129" s="23">
        <v>29065.26</v>
      </c>
      <c r="AC129" s="23">
        <v>3266.67</v>
      </c>
      <c r="AD129" s="24">
        <f t="shared" si="17"/>
        <v>11.239087487949533</v>
      </c>
      <c r="AE129" s="23">
        <v>639.87</v>
      </c>
      <c r="AF129" s="23">
        <v>2.2000000000000002</v>
      </c>
      <c r="AG129" s="23">
        <v>16.52</v>
      </c>
      <c r="AH129" s="23">
        <v>0.06</v>
      </c>
      <c r="AI129" s="23">
        <v>65.28</v>
      </c>
      <c r="AJ129" s="23">
        <v>0.22</v>
      </c>
      <c r="AK129" s="23">
        <v>448.8</v>
      </c>
      <c r="AL129" s="23">
        <v>1.54</v>
      </c>
      <c r="AM129" s="23">
        <f>AE129+AG129+AI129+AK129</f>
        <v>1170.47</v>
      </c>
      <c r="AN129" s="24">
        <f t="shared" si="18"/>
        <v>4.0270412169029282</v>
      </c>
      <c r="AO129" s="23">
        <v>2096.1999999999998</v>
      </c>
      <c r="AP129" s="24">
        <f t="shared" si="19"/>
        <v>7.2120462710466029</v>
      </c>
      <c r="AQ129" s="24">
        <f t="shared" si="20"/>
        <v>-0.1459897984331473</v>
      </c>
    </row>
    <row r="130" spans="1:43" hidden="1" outlineLevel="2">
      <c r="A130" s="1" t="s">
        <v>54</v>
      </c>
      <c r="B130" s="18" t="s">
        <v>108</v>
      </c>
      <c r="C130" s="26" t="s">
        <v>120</v>
      </c>
      <c r="D130" s="19" t="s">
        <v>67</v>
      </c>
      <c r="E130" s="20">
        <v>24182.546600000001</v>
      </c>
      <c r="F130" s="20">
        <v>21684.959999999999</v>
      </c>
      <c r="G130" s="20">
        <v>1946.4771760000001</v>
      </c>
      <c r="H130" s="21">
        <f t="shared" si="14"/>
        <v>8.9761621695405491</v>
      </c>
      <c r="I130" s="21">
        <v>374.50093199999998</v>
      </c>
      <c r="J130" s="21">
        <v>1.7270059088063801</v>
      </c>
      <c r="K130" s="21">
        <v>2.3948</v>
      </c>
      <c r="L130" s="21">
        <v>1.10435873372126E-2</v>
      </c>
      <c r="M130" s="21">
        <v>77.280199999999994</v>
      </c>
      <c r="N130" s="21">
        <v>0.35637658181779602</v>
      </c>
      <c r="O130" s="21">
        <v>332.69380000000001</v>
      </c>
      <c r="P130" s="21">
        <v>1.53421289328927</v>
      </c>
      <c r="Q130" s="21">
        <f>I130+K130+M130+O130</f>
        <v>786.86973199999989</v>
      </c>
      <c r="R130" s="21">
        <f t="shared" si="15"/>
        <v>3.6286427643860075</v>
      </c>
      <c r="S130" s="21">
        <v>1159.607444</v>
      </c>
      <c r="T130" s="21">
        <f t="shared" si="16"/>
        <v>5.3475194051545403</v>
      </c>
      <c r="U130" s="22">
        <v>0</v>
      </c>
      <c r="V130" s="22">
        <v>0</v>
      </c>
      <c r="W130" s="7">
        <v>75</v>
      </c>
      <c r="X130" s="7" t="s">
        <v>108</v>
      </c>
      <c r="Y130" s="10" t="s">
        <v>120</v>
      </c>
      <c r="Z130" s="23" t="s">
        <v>67</v>
      </c>
      <c r="AA130" s="23">
        <v>23318.53</v>
      </c>
      <c r="AB130" s="23">
        <v>20826.18</v>
      </c>
      <c r="AC130" s="23">
        <v>2256.02</v>
      </c>
      <c r="AD130" s="24">
        <f t="shared" si="17"/>
        <v>10.832615486853566</v>
      </c>
      <c r="AE130" s="23">
        <v>360.76</v>
      </c>
      <c r="AF130" s="23">
        <v>1.73</v>
      </c>
      <c r="AG130" s="23">
        <v>0</v>
      </c>
      <c r="AH130" s="23">
        <v>0</v>
      </c>
      <c r="AI130" s="23">
        <v>57.92</v>
      </c>
      <c r="AJ130" s="23">
        <v>0.28000000000000003</v>
      </c>
      <c r="AK130" s="23">
        <v>324.60000000000002</v>
      </c>
      <c r="AL130" s="23">
        <v>1.56</v>
      </c>
      <c r="AM130" s="23">
        <f>AE130+AG130+AI130+AK130</f>
        <v>743.28</v>
      </c>
      <c r="AN130" s="24">
        <f t="shared" si="18"/>
        <v>3.5689694413473809</v>
      </c>
      <c r="AO130" s="23">
        <v>1512.74</v>
      </c>
      <c r="AP130" s="24">
        <f t="shared" si="19"/>
        <v>7.2636460455061851</v>
      </c>
      <c r="AQ130" s="24">
        <f t="shared" si="20"/>
        <v>-1.8564533173130169</v>
      </c>
    </row>
    <row r="131" spans="1:43" hidden="1" outlineLevel="2">
      <c r="A131" s="1" t="s">
        <v>54</v>
      </c>
      <c r="B131" s="18" t="s">
        <v>108</v>
      </c>
      <c r="C131" s="26" t="s">
        <v>120</v>
      </c>
      <c r="D131" s="19" t="s">
        <v>68</v>
      </c>
      <c r="E131" s="20">
        <v>25570.174800000001</v>
      </c>
      <c r="F131" s="20">
        <v>23106.39</v>
      </c>
      <c r="G131" s="20">
        <v>1741.491111</v>
      </c>
      <c r="H131" s="21">
        <f t="shared" si="14"/>
        <v>7.5368376929498728</v>
      </c>
      <c r="I131" s="21">
        <v>351.58243299999998</v>
      </c>
      <c r="J131" s="21">
        <v>1.5215926333594501</v>
      </c>
      <c r="K131" s="21">
        <v>4.4059999999999997</v>
      </c>
      <c r="L131" s="21">
        <v>1.9068464500277601E-2</v>
      </c>
      <c r="M131" s="21">
        <v>53.838000000000001</v>
      </c>
      <c r="N131" s="21">
        <v>0.233002267763492</v>
      </c>
      <c r="O131" s="21">
        <v>231.4777</v>
      </c>
      <c r="P131" s="21">
        <v>1.0017985258865001</v>
      </c>
      <c r="Q131" s="21">
        <f>I131+K131+M131+O131</f>
        <v>641.30413299999998</v>
      </c>
      <c r="R131" s="21">
        <f t="shared" si="15"/>
        <v>2.7754406162104943</v>
      </c>
      <c r="S131" s="21">
        <v>1100.186978</v>
      </c>
      <c r="T131" s="21">
        <f t="shared" si="16"/>
        <v>4.7613970767393781</v>
      </c>
      <c r="U131" s="22">
        <v>0</v>
      </c>
      <c r="V131" s="22">
        <v>0</v>
      </c>
      <c r="W131" s="7">
        <v>75</v>
      </c>
      <c r="X131" s="7" t="s">
        <v>108</v>
      </c>
      <c r="Y131" s="10" t="s">
        <v>120</v>
      </c>
      <c r="Z131" s="23" t="s">
        <v>68</v>
      </c>
      <c r="AA131" s="23">
        <v>24184.59</v>
      </c>
      <c r="AB131" s="23">
        <v>21817.58</v>
      </c>
      <c r="AC131" s="23">
        <v>1668.43</v>
      </c>
      <c r="AD131" s="24">
        <f t="shared" si="17"/>
        <v>7.647181768097103</v>
      </c>
      <c r="AE131" s="23">
        <v>294.29000000000002</v>
      </c>
      <c r="AF131" s="23">
        <v>1.35</v>
      </c>
      <c r="AG131" s="23">
        <v>3</v>
      </c>
      <c r="AH131" s="23">
        <v>0.01</v>
      </c>
      <c r="AI131" s="23">
        <v>74.2</v>
      </c>
      <c r="AJ131" s="23">
        <v>0.34</v>
      </c>
      <c r="AK131" s="23">
        <v>305.43</v>
      </c>
      <c r="AL131" s="23">
        <v>1.4</v>
      </c>
      <c r="AM131" s="23">
        <f>AE131+AG131+AI131+AK131</f>
        <v>676.92000000000007</v>
      </c>
      <c r="AN131" s="24">
        <f t="shared" si="18"/>
        <v>3.1026355810314432</v>
      </c>
      <c r="AO131" s="23">
        <v>991.51</v>
      </c>
      <c r="AP131" s="24">
        <f t="shared" si="19"/>
        <v>4.5445461870656594</v>
      </c>
      <c r="AQ131" s="24">
        <f t="shared" si="20"/>
        <v>-0.11034407514723021</v>
      </c>
    </row>
    <row r="132" spans="1:43" hidden="1" outlineLevel="2">
      <c r="A132" s="1" t="s">
        <v>54</v>
      </c>
      <c r="B132" s="18" t="s">
        <v>108</v>
      </c>
      <c r="C132" s="26" t="s">
        <v>120</v>
      </c>
      <c r="D132" s="19" t="s">
        <v>69</v>
      </c>
      <c r="E132" s="20">
        <v>8649.8804999999993</v>
      </c>
      <c r="F132" s="20">
        <v>7697.19</v>
      </c>
      <c r="G132" s="20">
        <v>768.21332299999995</v>
      </c>
      <c r="H132" s="21">
        <f t="shared" si="14"/>
        <v>9.9804386146113053</v>
      </c>
      <c r="I132" s="21">
        <v>84.222399999999993</v>
      </c>
      <c r="J132" s="21">
        <v>1.0941933921807501</v>
      </c>
      <c r="K132" s="21">
        <v>0</v>
      </c>
      <c r="L132" s="21">
        <v>0</v>
      </c>
      <c r="M132" s="21">
        <v>8.75</v>
      </c>
      <c r="N132" s="21">
        <v>0.11367750362827</v>
      </c>
      <c r="O132" s="21">
        <v>62.25</v>
      </c>
      <c r="P132" s="21">
        <v>0.808734240098263</v>
      </c>
      <c r="Q132" s="21">
        <f>I132+K132+M132+O132</f>
        <v>155.22239999999999</v>
      </c>
      <c r="R132" s="21">
        <f t="shared" si="15"/>
        <v>2.0166112568352865</v>
      </c>
      <c r="S132" s="21">
        <v>612.99092299999995</v>
      </c>
      <c r="T132" s="21">
        <f t="shared" si="16"/>
        <v>7.9638273577760197</v>
      </c>
      <c r="U132" s="22">
        <v>681.07264199999997</v>
      </c>
      <c r="V132" s="22">
        <v>3.0912997520805399</v>
      </c>
      <c r="W132" s="7">
        <v>75</v>
      </c>
      <c r="X132" s="7" t="s">
        <v>108</v>
      </c>
      <c r="Y132" s="10" t="s">
        <v>120</v>
      </c>
      <c r="Z132" s="23" t="s">
        <v>69</v>
      </c>
      <c r="AA132" s="23">
        <v>10534.37</v>
      </c>
      <c r="AB132" s="23">
        <v>9357.76</v>
      </c>
      <c r="AC132" s="23">
        <v>882.54</v>
      </c>
      <c r="AD132" s="24">
        <f t="shared" si="17"/>
        <v>9.4311031699893988</v>
      </c>
      <c r="AE132" s="23">
        <v>153.26</v>
      </c>
      <c r="AF132" s="23">
        <v>1.64</v>
      </c>
      <c r="AG132" s="23">
        <v>0</v>
      </c>
      <c r="AH132" s="23">
        <v>0</v>
      </c>
      <c r="AI132" s="23">
        <v>33.68</v>
      </c>
      <c r="AJ132" s="23">
        <v>0.36</v>
      </c>
      <c r="AK132" s="23">
        <v>112.55</v>
      </c>
      <c r="AL132" s="23">
        <v>1.2</v>
      </c>
      <c r="AM132" s="23">
        <f>AE132+AG132+AI132+AK132</f>
        <v>299.49</v>
      </c>
      <c r="AN132" s="24">
        <f t="shared" si="18"/>
        <v>3.2004454057381251</v>
      </c>
      <c r="AO132" s="23">
        <v>583.04999999999995</v>
      </c>
      <c r="AP132" s="24">
        <f t="shared" si="19"/>
        <v>6.2306577642512728</v>
      </c>
      <c r="AQ132" s="24">
        <f t="shared" si="20"/>
        <v>0.54933544462190653</v>
      </c>
    </row>
    <row r="133" spans="1:43" hidden="1" outlineLevel="2">
      <c r="A133" s="1" t="s">
        <v>54</v>
      </c>
      <c r="B133" s="18" t="s">
        <v>108</v>
      </c>
      <c r="C133" s="26" t="s">
        <v>120</v>
      </c>
      <c r="D133" s="19" t="s">
        <v>70</v>
      </c>
      <c r="E133" s="20">
        <v>590.33130000000006</v>
      </c>
      <c r="F133" s="20">
        <v>587.14</v>
      </c>
      <c r="G133" s="20">
        <v>6.4</v>
      </c>
      <c r="H133" s="21">
        <f t="shared" si="14"/>
        <v>1.0900296351807064</v>
      </c>
      <c r="I133" s="21">
        <v>6.4</v>
      </c>
      <c r="J133" s="21">
        <v>1.0900457870326501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f>I133+K133+M133+O133</f>
        <v>6.4</v>
      </c>
      <c r="R133" s="21">
        <f t="shared" si="15"/>
        <v>1.0900296351807064</v>
      </c>
      <c r="S133" s="21">
        <v>0</v>
      </c>
      <c r="T133" s="21">
        <f t="shared" si="16"/>
        <v>0</v>
      </c>
      <c r="U133" s="22">
        <v>1428.315822</v>
      </c>
      <c r="V133" s="22">
        <v>4.7945818270251204</v>
      </c>
      <c r="W133" s="7">
        <v>75</v>
      </c>
      <c r="X133" s="7" t="s">
        <v>108</v>
      </c>
      <c r="Y133" s="10" t="s">
        <v>120</v>
      </c>
      <c r="Z133" s="23" t="s">
        <v>70</v>
      </c>
      <c r="AA133" s="23">
        <v>666.33</v>
      </c>
      <c r="AB133" s="23">
        <v>641.97</v>
      </c>
      <c r="AC133" s="23">
        <v>7.2</v>
      </c>
      <c r="AD133" s="24">
        <f t="shared" si="17"/>
        <v>1.1215477358755082</v>
      </c>
      <c r="AE133" s="23">
        <v>3.2</v>
      </c>
      <c r="AF133" s="23">
        <v>0.5</v>
      </c>
      <c r="AG133" s="23">
        <v>0</v>
      </c>
      <c r="AH133" s="23">
        <v>0</v>
      </c>
      <c r="AI133" s="23">
        <v>0</v>
      </c>
      <c r="AJ133" s="23">
        <v>0</v>
      </c>
      <c r="AK133" s="23">
        <v>3.2</v>
      </c>
      <c r="AL133" s="23">
        <v>0.5</v>
      </c>
      <c r="AM133" s="23">
        <f>AE133+AG133+AI133+AK133</f>
        <v>6.4</v>
      </c>
      <c r="AN133" s="24">
        <f t="shared" si="18"/>
        <v>0.99693132077822944</v>
      </c>
      <c r="AO133" s="23">
        <v>0.8</v>
      </c>
      <c r="AP133" s="24">
        <f t="shared" si="19"/>
        <v>0.12461641509727868</v>
      </c>
      <c r="AQ133" s="24">
        <f t="shared" si="20"/>
        <v>-3.1518100694801765E-2</v>
      </c>
    </row>
    <row r="134" spans="1:43" outlineLevel="1" collapsed="1">
      <c r="A134" s="1"/>
      <c r="B134" s="25" t="s">
        <v>145</v>
      </c>
      <c r="C134" s="26" t="s">
        <v>120</v>
      </c>
      <c r="D134" s="19"/>
      <c r="E134" s="20"/>
      <c r="F134" s="20">
        <f>SUBTOTAL(9,F127:F133)</f>
        <v>105438.41</v>
      </c>
      <c r="G134" s="20">
        <f>SUBTOTAL(9,G127:G133)</f>
        <v>9773.3930239999991</v>
      </c>
      <c r="H134" s="21">
        <f t="shared" si="14"/>
        <v>9.269290976599514</v>
      </c>
      <c r="I134" s="21"/>
      <c r="J134" s="21"/>
      <c r="K134" s="21"/>
      <c r="L134" s="21"/>
      <c r="M134" s="21"/>
      <c r="N134" s="21"/>
      <c r="O134" s="21"/>
      <c r="P134" s="21"/>
      <c r="Q134" s="21">
        <f>SUBTOTAL(9,Q127:Q133)</f>
        <v>3402.2487210000004</v>
      </c>
      <c r="R134" s="21">
        <f t="shared" si="15"/>
        <v>3.2267640615976667</v>
      </c>
      <c r="S134" s="21">
        <f>SUBTOTAL(9,S127:S133)</f>
        <v>6371.144303</v>
      </c>
      <c r="T134" s="21">
        <f t="shared" si="16"/>
        <v>6.0425269150018481</v>
      </c>
      <c r="U134" s="22"/>
      <c r="V134" s="22"/>
      <c r="W134" s="7"/>
      <c r="X134" s="7"/>
      <c r="Y134" s="10"/>
      <c r="Z134" s="23"/>
      <c r="AA134" s="23"/>
      <c r="AB134" s="23">
        <f>SUBTOTAL(9,AB127:AB133)</f>
        <v>99784.26999999999</v>
      </c>
      <c r="AC134" s="23">
        <f>SUBTOTAL(9,AC127:AC133)</f>
        <v>9565.07</v>
      </c>
      <c r="AD134" s="24">
        <f t="shared" si="17"/>
        <v>9.5857493370448079</v>
      </c>
      <c r="AE134" s="23"/>
      <c r="AF134" s="23"/>
      <c r="AG134" s="23"/>
      <c r="AH134" s="23"/>
      <c r="AI134" s="23"/>
      <c r="AJ134" s="23"/>
      <c r="AK134" s="23"/>
      <c r="AL134" s="23"/>
      <c r="AM134" s="23">
        <f>SUBTOTAL(9,AM127:AM133)</f>
        <v>3602.22</v>
      </c>
      <c r="AN134" s="24">
        <f t="shared" si="18"/>
        <v>3.6100078699779039</v>
      </c>
      <c r="AO134" s="23">
        <f>SUBTOTAL(9,AO127:AO133)</f>
        <v>5962.84</v>
      </c>
      <c r="AP134" s="24">
        <f t="shared" si="19"/>
        <v>5.9757314454472636</v>
      </c>
      <c r="AQ134" s="24">
        <f t="shared" si="20"/>
        <v>-0.31645836044529396</v>
      </c>
    </row>
    <row r="135" spans="1:43" hidden="1" outlineLevel="2">
      <c r="A135" s="1" t="s">
        <v>53</v>
      </c>
      <c r="B135" s="18" t="s">
        <v>107</v>
      </c>
      <c r="C135" s="26" t="s">
        <v>120</v>
      </c>
      <c r="D135" s="19" t="s">
        <v>64</v>
      </c>
      <c r="E135" s="20">
        <v>758</v>
      </c>
      <c r="F135" s="20">
        <v>748</v>
      </c>
      <c r="G135" s="20">
        <v>14</v>
      </c>
      <c r="H135" s="21">
        <f t="shared" si="14"/>
        <v>1.8716577540106951</v>
      </c>
      <c r="I135" s="21">
        <v>9</v>
      </c>
      <c r="J135" s="21">
        <v>1.2032085561497301</v>
      </c>
      <c r="K135" s="21">
        <v>0</v>
      </c>
      <c r="L135" s="21">
        <v>0</v>
      </c>
      <c r="M135" s="21">
        <v>0</v>
      </c>
      <c r="N135" s="21">
        <v>0</v>
      </c>
      <c r="O135" s="21">
        <v>5</v>
      </c>
      <c r="P135" s="21">
        <v>0.66844919786096302</v>
      </c>
      <c r="Q135" s="21">
        <f>I135+K135+M135+O135</f>
        <v>14</v>
      </c>
      <c r="R135" s="21">
        <f t="shared" si="15"/>
        <v>1.8716577540106951</v>
      </c>
      <c r="S135" s="21">
        <v>0</v>
      </c>
      <c r="T135" s="21">
        <f t="shared" si="16"/>
        <v>0</v>
      </c>
      <c r="U135" s="22"/>
      <c r="V135" s="22"/>
      <c r="W135" s="7"/>
      <c r="X135" s="7" t="s">
        <v>107</v>
      </c>
      <c r="Y135" s="10" t="s">
        <v>120</v>
      </c>
      <c r="Z135" s="23" t="s">
        <v>64</v>
      </c>
      <c r="AA135" s="23">
        <v>114.17</v>
      </c>
      <c r="AB135" s="23">
        <v>114.18</v>
      </c>
      <c r="AC135" s="23">
        <v>0</v>
      </c>
      <c r="AD135" s="24">
        <f t="shared" si="17"/>
        <v>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0</v>
      </c>
      <c r="AM135" s="23">
        <f>AE135+AG135+AI135+AK135</f>
        <v>0</v>
      </c>
      <c r="AN135" s="24">
        <f t="shared" si="18"/>
        <v>0</v>
      </c>
      <c r="AO135" s="23">
        <v>0</v>
      </c>
      <c r="AP135" s="24">
        <f t="shared" si="19"/>
        <v>0</v>
      </c>
      <c r="AQ135" s="24">
        <f t="shared" si="20"/>
        <v>1.8716577540106951</v>
      </c>
    </row>
    <row r="136" spans="1:43" hidden="1" outlineLevel="2">
      <c r="A136" s="1" t="s">
        <v>53</v>
      </c>
      <c r="B136" s="18" t="s">
        <v>107</v>
      </c>
      <c r="C136" s="26" t="s">
        <v>120</v>
      </c>
      <c r="D136" s="19" t="s">
        <v>65</v>
      </c>
      <c r="E136" s="20">
        <v>24537.685099999999</v>
      </c>
      <c r="F136" s="20">
        <v>22444.46</v>
      </c>
      <c r="G136" s="20">
        <v>1331.5350000000001</v>
      </c>
      <c r="H136" s="21">
        <f t="shared" si="14"/>
        <v>5.9325775714808913</v>
      </c>
      <c r="I136" s="21">
        <v>375.02229999999997</v>
      </c>
      <c r="J136" s="21">
        <v>1.67089059689784</v>
      </c>
      <c r="K136" s="21">
        <v>1.3991</v>
      </c>
      <c r="L136" s="21">
        <v>6.2336107322678502E-3</v>
      </c>
      <c r="M136" s="21">
        <v>83</v>
      </c>
      <c r="N136" s="21">
        <v>0.369801794566672</v>
      </c>
      <c r="O136" s="21">
        <v>190.2569</v>
      </c>
      <c r="P136" s="21">
        <v>0.84767883191195104</v>
      </c>
      <c r="Q136" s="21">
        <f>I136+K136+M136+O136</f>
        <v>649.67829999999992</v>
      </c>
      <c r="R136" s="21">
        <f t="shared" si="15"/>
        <v>2.89460428096733</v>
      </c>
      <c r="S136" s="21">
        <v>681.85670000000005</v>
      </c>
      <c r="T136" s="21">
        <f t="shared" si="16"/>
        <v>3.0379732905135612</v>
      </c>
      <c r="U136" s="22">
        <v>564.71087799999998</v>
      </c>
      <c r="V136" s="22">
        <v>2.4439785134052601</v>
      </c>
      <c r="W136" s="7">
        <v>74</v>
      </c>
      <c r="X136" s="7" t="s">
        <v>107</v>
      </c>
      <c r="Y136" s="10" t="s">
        <v>120</v>
      </c>
      <c r="Z136" s="23" t="s">
        <v>65</v>
      </c>
      <c r="AA136" s="23">
        <v>23550.32</v>
      </c>
      <c r="AB136" s="23">
        <v>21609.63</v>
      </c>
      <c r="AC136" s="23">
        <v>1171.5899999999999</v>
      </c>
      <c r="AD136" s="24">
        <f t="shared" si="17"/>
        <v>5.421610643032758</v>
      </c>
      <c r="AE136" s="23">
        <v>452.12</v>
      </c>
      <c r="AF136" s="23">
        <v>2.09</v>
      </c>
      <c r="AG136" s="23">
        <v>3.96</v>
      </c>
      <c r="AH136" s="23">
        <v>0.02</v>
      </c>
      <c r="AI136" s="23">
        <v>53.29</v>
      </c>
      <c r="AJ136" s="23">
        <v>0.25</v>
      </c>
      <c r="AK136" s="23">
        <v>310.52</v>
      </c>
      <c r="AL136" s="23">
        <v>1.44</v>
      </c>
      <c r="AM136" s="23">
        <f>AE136+AG136+AI136+AK136</f>
        <v>819.89</v>
      </c>
      <c r="AN136" s="24">
        <f t="shared" si="18"/>
        <v>3.7940955027920422</v>
      </c>
      <c r="AO136" s="23">
        <v>351.69</v>
      </c>
      <c r="AP136" s="24">
        <f t="shared" si="19"/>
        <v>1.6274688645756543</v>
      </c>
      <c r="AQ136" s="24">
        <f t="shared" si="20"/>
        <v>0.5109669284481333</v>
      </c>
    </row>
    <row r="137" spans="1:43" hidden="1" outlineLevel="2">
      <c r="A137" s="1" t="s">
        <v>53</v>
      </c>
      <c r="B137" s="18" t="s">
        <v>107</v>
      </c>
      <c r="C137" s="26" t="s">
        <v>120</v>
      </c>
      <c r="D137" s="19" t="s">
        <v>66</v>
      </c>
      <c r="E137" s="20">
        <v>37969.016900000002</v>
      </c>
      <c r="F137" s="20">
        <v>33892.21</v>
      </c>
      <c r="G137" s="20">
        <v>3845.8411339999998</v>
      </c>
      <c r="H137" s="21">
        <f t="shared" si="14"/>
        <v>11.347271641477496</v>
      </c>
      <c r="I137" s="21">
        <v>443.50659899999999</v>
      </c>
      <c r="J137" s="21">
        <v>1.3085761540416101</v>
      </c>
      <c r="K137" s="21">
        <v>7.2215999999999996</v>
      </c>
      <c r="L137" s="21">
        <v>2.13074925499065E-2</v>
      </c>
      <c r="M137" s="21">
        <v>90.197400000000002</v>
      </c>
      <c r="N137" s="21">
        <v>0.26612944894773199</v>
      </c>
      <c r="O137" s="21">
        <v>540.45270000000005</v>
      </c>
      <c r="P137" s="21">
        <v>1.5946177964477199</v>
      </c>
      <c r="Q137" s="21">
        <f>I137+K137+M137+O137</f>
        <v>1081.378299</v>
      </c>
      <c r="R137" s="21">
        <f t="shared" si="15"/>
        <v>3.1906396750167665</v>
      </c>
      <c r="S137" s="21">
        <v>2764.4628349999998</v>
      </c>
      <c r="T137" s="21">
        <f t="shared" si="16"/>
        <v>8.1566319664607292</v>
      </c>
      <c r="U137" s="22">
        <v>395.343323</v>
      </c>
      <c r="V137" s="22">
        <v>5.1361876611136896</v>
      </c>
      <c r="W137" s="7">
        <v>74</v>
      </c>
      <c r="X137" s="7" t="s">
        <v>107</v>
      </c>
      <c r="Y137" s="10" t="s">
        <v>120</v>
      </c>
      <c r="Z137" s="23" t="s">
        <v>66</v>
      </c>
      <c r="AA137" s="23">
        <v>40834.15</v>
      </c>
      <c r="AB137" s="23">
        <v>36786.86</v>
      </c>
      <c r="AC137" s="23">
        <v>3777.98</v>
      </c>
      <c r="AD137" s="24">
        <f t="shared" si="17"/>
        <v>10.269917030156963</v>
      </c>
      <c r="AE137" s="23">
        <v>625.97</v>
      </c>
      <c r="AF137" s="23">
        <v>1.7</v>
      </c>
      <c r="AG137" s="23">
        <v>3.62</v>
      </c>
      <c r="AH137" s="23">
        <v>0.01</v>
      </c>
      <c r="AI137" s="23">
        <v>124.34</v>
      </c>
      <c r="AJ137" s="23">
        <v>0.34</v>
      </c>
      <c r="AK137" s="23">
        <v>625.82000000000005</v>
      </c>
      <c r="AL137" s="23">
        <v>1.7</v>
      </c>
      <c r="AM137" s="23">
        <f>AE137+AG137+AI137+AK137</f>
        <v>1379.75</v>
      </c>
      <c r="AN137" s="24">
        <f t="shared" si="18"/>
        <v>3.7506598823601687</v>
      </c>
      <c r="AO137" s="23">
        <v>2398.23</v>
      </c>
      <c r="AP137" s="24">
        <f t="shared" si="19"/>
        <v>6.5192571477967949</v>
      </c>
      <c r="AQ137" s="24">
        <f t="shared" si="20"/>
        <v>1.0773546113205335</v>
      </c>
    </row>
    <row r="138" spans="1:43" hidden="1" outlineLevel="2">
      <c r="A138" s="1" t="s">
        <v>53</v>
      </c>
      <c r="B138" s="18" t="s">
        <v>107</v>
      </c>
      <c r="C138" s="26" t="s">
        <v>120</v>
      </c>
      <c r="D138" s="19" t="s">
        <v>67</v>
      </c>
      <c r="E138" s="20">
        <v>30865.301599999999</v>
      </c>
      <c r="F138" s="20">
        <v>27450.17</v>
      </c>
      <c r="G138" s="20">
        <v>2520.0943560000001</v>
      </c>
      <c r="H138" s="21">
        <f t="shared" ref="H138:H201" si="21">G138*100/F138</f>
        <v>9.1806147502911646</v>
      </c>
      <c r="I138" s="21">
        <v>382.886866</v>
      </c>
      <c r="J138" s="21">
        <v>1.3948485416120699</v>
      </c>
      <c r="K138" s="21">
        <v>11</v>
      </c>
      <c r="L138" s="21">
        <v>4.0072761225852002E-2</v>
      </c>
      <c r="M138" s="21">
        <v>84.930300000000003</v>
      </c>
      <c r="N138" s="21">
        <v>0.30939923933999802</v>
      </c>
      <c r="O138" s="21">
        <v>378.83690000000001</v>
      </c>
      <c r="P138" s="21">
        <v>1.3800946033856301</v>
      </c>
      <c r="Q138" s="21">
        <f>I138+K138+M138+O138</f>
        <v>857.65406600000006</v>
      </c>
      <c r="R138" s="21">
        <f t="shared" ref="R138:R201" si="22">Q138*100/F138</f>
        <v>3.1244034772826548</v>
      </c>
      <c r="S138" s="21">
        <v>1662.44029</v>
      </c>
      <c r="T138" s="21">
        <f t="shared" ref="T138:T201" si="23">S138*100/F138</f>
        <v>6.0562112730085103</v>
      </c>
      <c r="U138" s="22">
        <v>0</v>
      </c>
      <c r="V138" s="22">
        <v>0</v>
      </c>
      <c r="W138" s="7">
        <v>74</v>
      </c>
      <c r="X138" s="7" t="s">
        <v>107</v>
      </c>
      <c r="Y138" s="10" t="s">
        <v>120</v>
      </c>
      <c r="Z138" s="23" t="s">
        <v>67</v>
      </c>
      <c r="AA138" s="23">
        <v>31128.76</v>
      </c>
      <c r="AB138" s="23">
        <v>27870.35</v>
      </c>
      <c r="AC138" s="23">
        <v>3250.79</v>
      </c>
      <c r="AD138" s="24">
        <f t="shared" ref="AD138:AD201" si="24">AC138*100/AB138</f>
        <v>11.66397264476406</v>
      </c>
      <c r="AE138" s="23">
        <v>476.5</v>
      </c>
      <c r="AF138" s="23">
        <v>1.71</v>
      </c>
      <c r="AG138" s="23">
        <v>4.91</v>
      </c>
      <c r="AH138" s="23">
        <v>0.02</v>
      </c>
      <c r="AI138" s="23">
        <v>79.22</v>
      </c>
      <c r="AJ138" s="23">
        <v>0.28000000000000003</v>
      </c>
      <c r="AK138" s="23">
        <v>495.25</v>
      </c>
      <c r="AL138" s="23">
        <v>1.78</v>
      </c>
      <c r="AM138" s="23">
        <f>AE138+AG138+AI138+AK138</f>
        <v>1055.8800000000001</v>
      </c>
      <c r="AN138" s="24">
        <f t="shared" ref="AN138:AN201" si="25">AM138*100/AB138</f>
        <v>3.7885423039179638</v>
      </c>
      <c r="AO138" s="23">
        <v>2194.91</v>
      </c>
      <c r="AP138" s="24">
        <f t="shared" ref="AP138:AP201" si="26">AO138*100/AB138</f>
        <v>7.8754303408460968</v>
      </c>
      <c r="AQ138" s="24">
        <f t="shared" ref="AQ138:AQ201" si="27">H138-AD138</f>
        <v>-2.4833578944728956</v>
      </c>
    </row>
    <row r="139" spans="1:43" hidden="1" outlineLevel="2">
      <c r="A139" s="1" t="s">
        <v>53</v>
      </c>
      <c r="B139" s="18" t="s">
        <v>107</v>
      </c>
      <c r="C139" s="26" t="s">
        <v>120</v>
      </c>
      <c r="D139" s="19" t="s">
        <v>68</v>
      </c>
      <c r="E139" s="20">
        <v>29318.632799999999</v>
      </c>
      <c r="F139" s="20">
        <v>26439.94</v>
      </c>
      <c r="G139" s="20">
        <v>2824.2517480000001</v>
      </c>
      <c r="H139" s="21">
        <f t="shared" si="21"/>
        <v>10.681763075105316</v>
      </c>
      <c r="I139" s="21">
        <v>293.34833300000003</v>
      </c>
      <c r="J139" s="21">
        <v>1.10949119685121</v>
      </c>
      <c r="K139" s="21">
        <v>0</v>
      </c>
      <c r="L139" s="21">
        <v>0</v>
      </c>
      <c r="M139" s="21">
        <v>137.03620000000001</v>
      </c>
      <c r="N139" s="21">
        <v>0.518293238604977</v>
      </c>
      <c r="O139" s="21">
        <v>302.28590000000003</v>
      </c>
      <c r="P139" s="21">
        <v>1.1432945316319401</v>
      </c>
      <c r="Q139" s="21">
        <f>I139+K139+M139+O139</f>
        <v>732.670433</v>
      </c>
      <c r="R139" s="21">
        <f t="shared" si="22"/>
        <v>2.7710744918483177</v>
      </c>
      <c r="S139" s="21">
        <v>2091.5813149999999</v>
      </c>
      <c r="T139" s="21">
        <f t="shared" si="23"/>
        <v>7.9106885832569969</v>
      </c>
      <c r="U139" s="22">
        <v>0</v>
      </c>
      <c r="V139" s="22">
        <v>0</v>
      </c>
      <c r="W139" s="7">
        <v>74</v>
      </c>
      <c r="X139" s="7" t="s">
        <v>107</v>
      </c>
      <c r="Y139" s="10" t="s">
        <v>120</v>
      </c>
      <c r="Z139" s="23" t="s">
        <v>68</v>
      </c>
      <c r="AA139" s="23">
        <v>30091.39</v>
      </c>
      <c r="AB139" s="23">
        <v>27248.9</v>
      </c>
      <c r="AC139" s="23">
        <v>2281.35</v>
      </c>
      <c r="AD139" s="24">
        <f t="shared" si="24"/>
        <v>8.3722645684779931</v>
      </c>
      <c r="AE139" s="23">
        <v>399.71</v>
      </c>
      <c r="AF139" s="23">
        <v>1.47</v>
      </c>
      <c r="AG139" s="23">
        <v>4.4000000000000004</v>
      </c>
      <c r="AH139" s="23">
        <v>0.02</v>
      </c>
      <c r="AI139" s="23">
        <v>148.63999999999999</v>
      </c>
      <c r="AJ139" s="23">
        <v>0.55000000000000004</v>
      </c>
      <c r="AK139" s="23">
        <v>346.93</v>
      </c>
      <c r="AL139" s="23">
        <v>1.27</v>
      </c>
      <c r="AM139" s="23">
        <f>AE139+AG139+AI139+AK139</f>
        <v>899.68000000000006</v>
      </c>
      <c r="AN139" s="24">
        <f t="shared" si="25"/>
        <v>3.3017112617390056</v>
      </c>
      <c r="AO139" s="23">
        <v>1381.67</v>
      </c>
      <c r="AP139" s="24">
        <f t="shared" si="26"/>
        <v>5.0705533067389874</v>
      </c>
      <c r="AQ139" s="24">
        <f t="shared" si="27"/>
        <v>2.3094985066273228</v>
      </c>
    </row>
    <row r="140" spans="1:43" hidden="1" outlineLevel="2">
      <c r="A140" s="1" t="s">
        <v>53</v>
      </c>
      <c r="B140" s="18" t="s">
        <v>107</v>
      </c>
      <c r="C140" s="26" t="s">
        <v>120</v>
      </c>
      <c r="D140" s="19" t="s">
        <v>69</v>
      </c>
      <c r="E140" s="20">
        <v>15228.767400000001</v>
      </c>
      <c r="F140" s="20">
        <v>13528.47</v>
      </c>
      <c r="G140" s="20">
        <v>1440.480992</v>
      </c>
      <c r="H140" s="21">
        <f t="shared" si="21"/>
        <v>10.647774596831718</v>
      </c>
      <c r="I140" s="21">
        <v>102.29519999999999</v>
      </c>
      <c r="J140" s="21">
        <v>0.756146461931133</v>
      </c>
      <c r="K140" s="21">
        <v>4.5387000000000004</v>
      </c>
      <c r="L140" s="21">
        <v>3.3549198268998298E-2</v>
      </c>
      <c r="M140" s="21">
        <v>25.9786</v>
      </c>
      <c r="N140" s="21">
        <v>0.192028819298698</v>
      </c>
      <c r="O140" s="21">
        <v>126.5072</v>
      </c>
      <c r="P140" s="21">
        <v>0.93511691348972603</v>
      </c>
      <c r="Q140" s="21">
        <f>I140+K140+M140+O140</f>
        <v>259.31970000000001</v>
      </c>
      <c r="R140" s="21">
        <f t="shared" si="22"/>
        <v>1.9168442551153237</v>
      </c>
      <c r="S140" s="21">
        <v>1181.161292</v>
      </c>
      <c r="T140" s="21">
        <f t="shared" si="23"/>
        <v>8.7309303417163946</v>
      </c>
      <c r="U140" s="22">
        <v>348.05549999999999</v>
      </c>
      <c r="V140" s="22">
        <v>1.5507415482988001</v>
      </c>
      <c r="W140" s="7">
        <v>74</v>
      </c>
      <c r="X140" s="7" t="s">
        <v>107</v>
      </c>
      <c r="Y140" s="10" t="s">
        <v>120</v>
      </c>
      <c r="Z140" s="23" t="s">
        <v>69</v>
      </c>
      <c r="AA140" s="23">
        <v>17352.36</v>
      </c>
      <c r="AB140" s="23">
        <v>15341.8</v>
      </c>
      <c r="AC140" s="23">
        <v>2280.94</v>
      </c>
      <c r="AD140" s="24">
        <f t="shared" si="24"/>
        <v>14.867486214133935</v>
      </c>
      <c r="AE140" s="23">
        <v>159.38999999999999</v>
      </c>
      <c r="AF140" s="23">
        <v>1.04</v>
      </c>
      <c r="AG140" s="23">
        <v>0</v>
      </c>
      <c r="AH140" s="23">
        <v>0</v>
      </c>
      <c r="AI140" s="23">
        <v>53.15</v>
      </c>
      <c r="AJ140" s="23">
        <v>0.35</v>
      </c>
      <c r="AK140" s="23">
        <v>262.45999999999998</v>
      </c>
      <c r="AL140" s="23">
        <v>1.71</v>
      </c>
      <c r="AM140" s="23">
        <f>AE140+AG140+AI140+AK140</f>
        <v>475</v>
      </c>
      <c r="AN140" s="24">
        <f t="shared" si="25"/>
        <v>3.0961164921977864</v>
      </c>
      <c r="AO140" s="23">
        <v>1805.94</v>
      </c>
      <c r="AP140" s="24">
        <f t="shared" si="26"/>
        <v>11.771369721936148</v>
      </c>
      <c r="AQ140" s="24">
        <f t="shared" si="27"/>
        <v>-4.2197116173022167</v>
      </c>
    </row>
    <row r="141" spans="1:43" hidden="1" outlineLevel="2">
      <c r="A141" s="1" t="s">
        <v>53</v>
      </c>
      <c r="B141" s="18" t="s">
        <v>107</v>
      </c>
      <c r="C141" s="26" t="s">
        <v>120</v>
      </c>
      <c r="D141" s="19" t="s">
        <v>70</v>
      </c>
      <c r="E141" s="20">
        <v>344.27710000000002</v>
      </c>
      <c r="F141" s="20">
        <v>302.3</v>
      </c>
      <c r="G141" s="20">
        <v>4.3</v>
      </c>
      <c r="H141" s="21">
        <f t="shared" si="21"/>
        <v>1.4224280516043664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f>I141+K141+M141+O141</f>
        <v>0</v>
      </c>
      <c r="R141" s="21">
        <f t="shared" si="22"/>
        <v>0</v>
      </c>
      <c r="S141" s="21">
        <v>4.3</v>
      </c>
      <c r="T141" s="21">
        <f t="shared" si="23"/>
        <v>1.4224280516043664</v>
      </c>
      <c r="U141" s="22">
        <v>1724.668713</v>
      </c>
      <c r="V141" s="22">
        <v>5.0886736669580701</v>
      </c>
      <c r="W141" s="7">
        <v>74</v>
      </c>
      <c r="X141" s="7" t="s">
        <v>107</v>
      </c>
      <c r="Y141" s="10" t="s">
        <v>120</v>
      </c>
      <c r="Z141" s="23" t="s">
        <v>70</v>
      </c>
      <c r="AA141" s="23">
        <v>364.55</v>
      </c>
      <c r="AB141" s="23">
        <v>340.07</v>
      </c>
      <c r="AC141" s="23">
        <v>2.9</v>
      </c>
      <c r="AD141" s="24">
        <f t="shared" si="24"/>
        <v>0.8527656070808951</v>
      </c>
      <c r="AE141" s="23">
        <v>2</v>
      </c>
      <c r="AF141" s="23">
        <v>0.59</v>
      </c>
      <c r="AG141" s="23">
        <v>0</v>
      </c>
      <c r="AH141" s="23">
        <v>0</v>
      </c>
      <c r="AI141" s="23">
        <v>0</v>
      </c>
      <c r="AJ141" s="23">
        <v>0</v>
      </c>
      <c r="AK141" s="23">
        <v>0.6</v>
      </c>
      <c r="AL141" s="23">
        <v>0.18</v>
      </c>
      <c r="AM141" s="23">
        <f>AE141+AG141+AI141+AK141</f>
        <v>2.6</v>
      </c>
      <c r="AN141" s="24">
        <f t="shared" si="25"/>
        <v>0.76454847531390602</v>
      </c>
      <c r="AO141" s="23">
        <v>0.3</v>
      </c>
      <c r="AP141" s="24">
        <f t="shared" si="26"/>
        <v>8.8217131766989157E-2</v>
      </c>
      <c r="AQ141" s="24">
        <f t="shared" si="27"/>
        <v>0.56966244452347126</v>
      </c>
    </row>
    <row r="142" spans="1:43" outlineLevel="1" collapsed="1">
      <c r="A142" s="1"/>
      <c r="B142" s="25" t="s">
        <v>146</v>
      </c>
      <c r="C142" s="26" t="s">
        <v>120</v>
      </c>
      <c r="D142" s="19"/>
      <c r="E142" s="20"/>
      <c r="F142" s="20">
        <f>SUBTOTAL(9,F135:F141)</f>
        <v>124805.55</v>
      </c>
      <c r="G142" s="20">
        <f>SUBTOTAL(9,G135:G141)</f>
        <v>11980.50323</v>
      </c>
      <c r="H142" s="21">
        <f t="shared" si="21"/>
        <v>9.5993353100082501</v>
      </c>
      <c r="I142" s="21"/>
      <c r="J142" s="21"/>
      <c r="K142" s="21"/>
      <c r="L142" s="21"/>
      <c r="M142" s="21"/>
      <c r="N142" s="21"/>
      <c r="O142" s="21"/>
      <c r="P142" s="21"/>
      <c r="Q142" s="21">
        <f>SUBTOTAL(9,Q135:Q141)</f>
        <v>3594.7007979999998</v>
      </c>
      <c r="R142" s="21">
        <f t="shared" si="22"/>
        <v>2.8802411415197482</v>
      </c>
      <c r="S142" s="21">
        <f>SUBTOTAL(9,S135:S141)</f>
        <v>8385.8024319999986</v>
      </c>
      <c r="T142" s="21">
        <f t="shared" si="23"/>
        <v>6.7190941684884997</v>
      </c>
      <c r="U142" s="22"/>
      <c r="V142" s="22"/>
      <c r="W142" s="7"/>
      <c r="X142" s="7"/>
      <c r="Y142" s="10"/>
      <c r="Z142" s="23"/>
      <c r="AA142" s="23"/>
      <c r="AB142" s="23">
        <f>SUBTOTAL(9,AB135:AB141)</f>
        <v>129311.79</v>
      </c>
      <c r="AC142" s="23">
        <f>SUBTOTAL(9,AC135:AC141)</f>
        <v>12765.550000000001</v>
      </c>
      <c r="AD142" s="24">
        <f t="shared" si="24"/>
        <v>9.8719150048112407</v>
      </c>
      <c r="AE142" s="23"/>
      <c r="AF142" s="23"/>
      <c r="AG142" s="23"/>
      <c r="AH142" s="23"/>
      <c r="AI142" s="23"/>
      <c r="AJ142" s="23"/>
      <c r="AK142" s="23"/>
      <c r="AL142" s="23"/>
      <c r="AM142" s="23">
        <f>SUBTOTAL(9,AM135:AM141)</f>
        <v>4632.8</v>
      </c>
      <c r="AN142" s="24">
        <f t="shared" si="25"/>
        <v>3.5826586268738527</v>
      </c>
      <c r="AO142" s="23">
        <f>SUBTOTAL(9,AO135:AO141)</f>
        <v>8132.7400000000007</v>
      </c>
      <c r="AP142" s="24">
        <f t="shared" si="26"/>
        <v>6.2892486446904812</v>
      </c>
      <c r="AQ142" s="24">
        <f t="shared" si="27"/>
        <v>-0.2725796948029906</v>
      </c>
    </row>
    <row r="143" spans="1:43" hidden="1" outlineLevel="2">
      <c r="A143" s="1" t="s">
        <v>47</v>
      </c>
      <c r="B143" s="18" t="s">
        <v>101</v>
      </c>
      <c r="C143" s="26" t="s">
        <v>120</v>
      </c>
      <c r="D143" s="19" t="s">
        <v>64</v>
      </c>
      <c r="E143" s="20">
        <v>924</v>
      </c>
      <c r="F143" s="20">
        <v>923</v>
      </c>
      <c r="G143" s="20">
        <v>33</v>
      </c>
      <c r="H143" s="21">
        <f t="shared" si="21"/>
        <v>3.5752979414951245</v>
      </c>
      <c r="I143" s="21">
        <v>17</v>
      </c>
      <c r="J143" s="21">
        <v>1.84182015167931</v>
      </c>
      <c r="K143" s="21">
        <v>0</v>
      </c>
      <c r="L143" s="21">
        <v>0</v>
      </c>
      <c r="M143" s="21">
        <v>3</v>
      </c>
      <c r="N143" s="21">
        <v>0.325027085590466</v>
      </c>
      <c r="O143" s="21">
        <v>8</v>
      </c>
      <c r="P143" s="21">
        <v>0.86673889490790901</v>
      </c>
      <c r="Q143" s="21">
        <f>I143+K143+M143+O143</f>
        <v>28</v>
      </c>
      <c r="R143" s="21">
        <f t="shared" si="22"/>
        <v>3.0335861321776814</v>
      </c>
      <c r="S143" s="21">
        <v>5</v>
      </c>
      <c r="T143" s="21">
        <f t="shared" si="23"/>
        <v>0.54171180931744312</v>
      </c>
      <c r="U143" s="22"/>
      <c r="V143" s="22"/>
      <c r="W143" s="7"/>
      <c r="X143" s="7" t="s">
        <v>101</v>
      </c>
      <c r="Y143" s="10" t="s">
        <v>120</v>
      </c>
      <c r="Z143" s="23" t="s">
        <v>64</v>
      </c>
      <c r="AA143" s="23">
        <v>108</v>
      </c>
      <c r="AB143" s="23">
        <v>108</v>
      </c>
      <c r="AC143" s="23">
        <v>5</v>
      </c>
      <c r="AD143" s="24">
        <f t="shared" si="24"/>
        <v>4.6296296296296298</v>
      </c>
      <c r="AE143" s="23">
        <v>0</v>
      </c>
      <c r="AF143" s="23">
        <v>0</v>
      </c>
      <c r="AG143" s="23">
        <v>0</v>
      </c>
      <c r="AH143" s="23">
        <v>0</v>
      </c>
      <c r="AI143" s="23">
        <v>3</v>
      </c>
      <c r="AJ143" s="23">
        <v>2.78</v>
      </c>
      <c r="AK143" s="23">
        <v>0</v>
      </c>
      <c r="AL143" s="23">
        <v>0</v>
      </c>
      <c r="AM143" s="23">
        <f>AE143+AG143+AI143+AK143</f>
        <v>3</v>
      </c>
      <c r="AN143" s="24">
        <f t="shared" si="25"/>
        <v>2.7777777777777777</v>
      </c>
      <c r="AO143" s="23">
        <v>2</v>
      </c>
      <c r="AP143" s="24">
        <f t="shared" si="26"/>
        <v>1.8518518518518519</v>
      </c>
      <c r="AQ143" s="24">
        <f t="shared" si="27"/>
        <v>-1.0543316881345053</v>
      </c>
    </row>
    <row r="144" spans="1:43" hidden="1" outlineLevel="2">
      <c r="A144" s="1" t="s">
        <v>47</v>
      </c>
      <c r="B144" s="18" t="s">
        <v>101</v>
      </c>
      <c r="C144" s="26" t="s">
        <v>120</v>
      </c>
      <c r="D144" s="19" t="s">
        <v>65</v>
      </c>
      <c r="E144" s="20">
        <v>27341.536700000001</v>
      </c>
      <c r="F144" s="20">
        <v>25354.97</v>
      </c>
      <c r="G144" s="20">
        <v>2029.4352220000001</v>
      </c>
      <c r="H144" s="21">
        <f t="shared" si="21"/>
        <v>8.0040923810992481</v>
      </c>
      <c r="I144" s="21">
        <v>361.89519999999999</v>
      </c>
      <c r="J144" s="21">
        <v>1.42731838715246</v>
      </c>
      <c r="K144" s="21">
        <v>1.3</v>
      </c>
      <c r="L144" s="21">
        <v>5.1272133570663602E-3</v>
      </c>
      <c r="M144" s="21">
        <v>128.80860000000001</v>
      </c>
      <c r="N144" s="21">
        <v>0.50802244186539802</v>
      </c>
      <c r="O144" s="21">
        <v>320.94170000000003</v>
      </c>
      <c r="P144" s="21">
        <v>1.2657973623689101</v>
      </c>
      <c r="Q144" s="21">
        <f>I144+K144+M144+O144</f>
        <v>812.94550000000004</v>
      </c>
      <c r="R144" s="21">
        <f t="shared" si="22"/>
        <v>3.2062569981348825</v>
      </c>
      <c r="S144" s="21">
        <v>1216.489722</v>
      </c>
      <c r="T144" s="21">
        <f t="shared" si="23"/>
        <v>4.7978353829643652</v>
      </c>
      <c r="U144" s="22">
        <v>1551.5267518400001</v>
      </c>
      <c r="V144" s="22">
        <v>5.8681269985114497</v>
      </c>
      <c r="W144" s="7">
        <v>62</v>
      </c>
      <c r="X144" s="7" t="s">
        <v>101</v>
      </c>
      <c r="Y144" s="10" t="s">
        <v>120</v>
      </c>
      <c r="Z144" s="23" t="s">
        <v>65</v>
      </c>
      <c r="AA144" s="23">
        <v>23932.86</v>
      </c>
      <c r="AB144" s="23">
        <v>22360.61</v>
      </c>
      <c r="AC144" s="23">
        <v>1758.31</v>
      </c>
      <c r="AD144" s="24">
        <f t="shared" si="24"/>
        <v>7.863425908327188</v>
      </c>
      <c r="AE144" s="23">
        <v>378.05</v>
      </c>
      <c r="AF144" s="23">
        <v>1.69</v>
      </c>
      <c r="AG144" s="23">
        <v>1</v>
      </c>
      <c r="AH144" s="23">
        <v>0</v>
      </c>
      <c r="AI144" s="23">
        <v>73.73</v>
      </c>
      <c r="AJ144" s="23">
        <v>0.33</v>
      </c>
      <c r="AK144" s="23">
        <v>350.18</v>
      </c>
      <c r="AL144" s="23">
        <v>1.57</v>
      </c>
      <c r="AM144" s="23">
        <f>AE144+AG144+AI144+AK144</f>
        <v>802.96</v>
      </c>
      <c r="AN144" s="24">
        <f t="shared" si="25"/>
        <v>3.5909574917678899</v>
      </c>
      <c r="AO144" s="23">
        <v>955.35</v>
      </c>
      <c r="AP144" s="24">
        <f t="shared" si="26"/>
        <v>4.2724684165592981</v>
      </c>
      <c r="AQ144" s="24">
        <f t="shared" si="27"/>
        <v>0.14066647277206012</v>
      </c>
    </row>
    <row r="145" spans="1:43" hidden="1" outlineLevel="2">
      <c r="A145" s="1" t="s">
        <v>47</v>
      </c>
      <c r="B145" s="18" t="s">
        <v>101</v>
      </c>
      <c r="C145" s="26" t="s">
        <v>120</v>
      </c>
      <c r="D145" s="19" t="s">
        <v>66</v>
      </c>
      <c r="E145" s="20">
        <v>54664.817499999997</v>
      </c>
      <c r="F145" s="20">
        <v>49547.35</v>
      </c>
      <c r="G145" s="20">
        <v>4963.4836969999997</v>
      </c>
      <c r="H145" s="21">
        <f t="shared" si="21"/>
        <v>10.017657245039342</v>
      </c>
      <c r="I145" s="21">
        <v>726.82510000000002</v>
      </c>
      <c r="J145" s="21">
        <v>1.4669295584103399</v>
      </c>
      <c r="K145" s="21">
        <v>7.1148999999999996</v>
      </c>
      <c r="L145" s="21">
        <v>1.43597918056678E-2</v>
      </c>
      <c r="M145" s="21">
        <v>201.59219999999999</v>
      </c>
      <c r="N145" s="21">
        <v>0.40686756267081098</v>
      </c>
      <c r="O145" s="21">
        <v>604.99419999999998</v>
      </c>
      <c r="P145" s="21">
        <v>1.2210418636434199</v>
      </c>
      <c r="Q145" s="21">
        <f>I145+K145+M145+O145</f>
        <v>1540.5264000000002</v>
      </c>
      <c r="R145" s="21">
        <f t="shared" si="22"/>
        <v>3.109200391141</v>
      </c>
      <c r="S145" s="21">
        <v>3422.9572969999999</v>
      </c>
      <c r="T145" s="21">
        <f t="shared" si="23"/>
        <v>6.9084568538983415</v>
      </c>
      <c r="U145" s="22">
        <v>994.98719200000005</v>
      </c>
      <c r="V145" s="22">
        <v>7.3547541321351604</v>
      </c>
      <c r="W145" s="7">
        <v>62</v>
      </c>
      <c r="X145" s="7" t="s">
        <v>101</v>
      </c>
      <c r="Y145" s="10" t="s">
        <v>120</v>
      </c>
      <c r="Z145" s="23" t="s">
        <v>66</v>
      </c>
      <c r="AA145" s="23">
        <v>49542.65</v>
      </c>
      <c r="AB145" s="23">
        <v>44818.83</v>
      </c>
      <c r="AC145" s="23">
        <v>5117.74</v>
      </c>
      <c r="AD145" s="24">
        <f t="shared" si="24"/>
        <v>11.418727351874201</v>
      </c>
      <c r="AE145" s="23">
        <v>697.74</v>
      </c>
      <c r="AF145" s="23">
        <v>1.56</v>
      </c>
      <c r="AG145" s="23">
        <v>4.75</v>
      </c>
      <c r="AH145" s="23">
        <v>0.01</v>
      </c>
      <c r="AI145" s="23">
        <v>166.22</v>
      </c>
      <c r="AJ145" s="23">
        <v>0.37</v>
      </c>
      <c r="AK145" s="23">
        <v>810.56</v>
      </c>
      <c r="AL145" s="23">
        <v>1.81</v>
      </c>
      <c r="AM145" s="23">
        <f>AE145+AG145+AI145+AK145</f>
        <v>1679.27</v>
      </c>
      <c r="AN145" s="24">
        <f t="shared" si="25"/>
        <v>3.7467957106421563</v>
      </c>
      <c r="AO145" s="23">
        <v>3438.47</v>
      </c>
      <c r="AP145" s="24">
        <f t="shared" si="26"/>
        <v>7.6719316412320442</v>
      </c>
      <c r="AQ145" s="24">
        <f t="shared" si="27"/>
        <v>-1.4010701068348599</v>
      </c>
    </row>
    <row r="146" spans="1:43" hidden="1" outlineLevel="2">
      <c r="A146" s="1" t="s">
        <v>47</v>
      </c>
      <c r="B146" s="18" t="s">
        <v>101</v>
      </c>
      <c r="C146" s="26" t="s">
        <v>120</v>
      </c>
      <c r="D146" s="19" t="s">
        <v>67</v>
      </c>
      <c r="E146" s="20">
        <v>62681.375399999997</v>
      </c>
      <c r="F146" s="20">
        <v>56546.97</v>
      </c>
      <c r="G146" s="20">
        <v>4696.2756319999999</v>
      </c>
      <c r="H146" s="21">
        <f t="shared" si="21"/>
        <v>8.305088021515564</v>
      </c>
      <c r="I146" s="21">
        <v>787.10630000000003</v>
      </c>
      <c r="J146" s="21">
        <v>1.39195321793675</v>
      </c>
      <c r="K146" s="21">
        <v>6.0949999999999998</v>
      </c>
      <c r="L146" s="21">
        <v>1.07786646648927E-2</v>
      </c>
      <c r="M146" s="21">
        <v>141.00059999999999</v>
      </c>
      <c r="N146" s="21">
        <v>0.24935163001619001</v>
      </c>
      <c r="O146" s="21">
        <v>700.31610000000001</v>
      </c>
      <c r="P146" s="21">
        <v>1.2384696310624299</v>
      </c>
      <c r="Q146" s="21">
        <f>I146+K146+M146+O146</f>
        <v>1634.518</v>
      </c>
      <c r="R146" s="21">
        <f t="shared" si="22"/>
        <v>2.890549219524936</v>
      </c>
      <c r="S146" s="21">
        <v>3061.7576319999998</v>
      </c>
      <c r="T146" s="21">
        <f t="shared" si="23"/>
        <v>5.414538801990628</v>
      </c>
      <c r="U146" s="22">
        <v>3.6</v>
      </c>
      <c r="V146" s="22">
        <v>1.1909602149815499</v>
      </c>
      <c r="W146" s="7">
        <v>62</v>
      </c>
      <c r="X146" s="7" t="s">
        <v>101</v>
      </c>
      <c r="Y146" s="10" t="s">
        <v>120</v>
      </c>
      <c r="Z146" s="23" t="s">
        <v>67</v>
      </c>
      <c r="AA146" s="23">
        <v>62125.38</v>
      </c>
      <c r="AB146" s="23">
        <v>55743.360000000001</v>
      </c>
      <c r="AC146" s="23">
        <v>5742.28</v>
      </c>
      <c r="AD146" s="24">
        <f t="shared" si="24"/>
        <v>10.301280726529582</v>
      </c>
      <c r="AE146" s="23">
        <v>862.68</v>
      </c>
      <c r="AF146" s="23">
        <v>1.55</v>
      </c>
      <c r="AG146" s="23">
        <v>2.95</v>
      </c>
      <c r="AH146" s="23">
        <v>0.01</v>
      </c>
      <c r="AI146" s="23">
        <v>148.12</v>
      </c>
      <c r="AJ146" s="23">
        <v>0.27</v>
      </c>
      <c r="AK146" s="23">
        <v>816.68</v>
      </c>
      <c r="AL146" s="23">
        <v>1.47</v>
      </c>
      <c r="AM146" s="23">
        <f>AE146+AG146+AI146+AK146</f>
        <v>1830.4299999999998</v>
      </c>
      <c r="AN146" s="24">
        <f t="shared" si="25"/>
        <v>3.2836736070448564</v>
      </c>
      <c r="AO146" s="23">
        <v>3911.85</v>
      </c>
      <c r="AP146" s="24">
        <f t="shared" si="26"/>
        <v>7.0176071194847243</v>
      </c>
      <c r="AQ146" s="24">
        <f t="shared" si="27"/>
        <v>-1.9961927050140176</v>
      </c>
    </row>
    <row r="147" spans="1:43" hidden="1" outlineLevel="2">
      <c r="A147" s="1" t="s">
        <v>47</v>
      </c>
      <c r="B147" s="18" t="s">
        <v>101</v>
      </c>
      <c r="C147" s="26" t="s">
        <v>120</v>
      </c>
      <c r="D147" s="19" t="s">
        <v>68</v>
      </c>
      <c r="E147" s="20">
        <v>57011.661099999998</v>
      </c>
      <c r="F147" s="20">
        <v>51289.53</v>
      </c>
      <c r="G147" s="20">
        <v>5250.0374609999999</v>
      </c>
      <c r="H147" s="21">
        <f t="shared" si="21"/>
        <v>10.236080270183798</v>
      </c>
      <c r="I147" s="21">
        <v>702.43740000000003</v>
      </c>
      <c r="J147" s="21">
        <v>1.36955323859225</v>
      </c>
      <c r="K147" s="21">
        <v>2.9824000000000002</v>
      </c>
      <c r="L147" s="21">
        <v>5.8148321526979296E-3</v>
      </c>
      <c r="M147" s="21">
        <v>114.1324</v>
      </c>
      <c r="N147" s="21">
        <v>0.22252573403452999</v>
      </c>
      <c r="O147" s="21">
        <v>619.65329999999994</v>
      </c>
      <c r="P147" s="21">
        <v>1.2081477777512699</v>
      </c>
      <c r="Q147" s="21">
        <f>I147+K147+M147+O147</f>
        <v>1439.2055</v>
      </c>
      <c r="R147" s="21">
        <f t="shared" si="22"/>
        <v>2.8060415059369817</v>
      </c>
      <c r="S147" s="21">
        <v>3810.8319609999999</v>
      </c>
      <c r="T147" s="21">
        <f t="shared" si="23"/>
        <v>7.4300387642468166</v>
      </c>
      <c r="U147" s="22">
        <v>5</v>
      </c>
      <c r="V147" s="22">
        <v>0.541711809317443</v>
      </c>
      <c r="W147" s="7">
        <v>62</v>
      </c>
      <c r="X147" s="7" t="s">
        <v>101</v>
      </c>
      <c r="Y147" s="10" t="s">
        <v>120</v>
      </c>
      <c r="Z147" s="23" t="s">
        <v>68</v>
      </c>
      <c r="AA147" s="23">
        <v>56854.13</v>
      </c>
      <c r="AB147" s="23">
        <v>51368.21</v>
      </c>
      <c r="AC147" s="23">
        <v>5783.79</v>
      </c>
      <c r="AD147" s="24">
        <f t="shared" si="24"/>
        <v>11.259473514845077</v>
      </c>
      <c r="AE147" s="23">
        <v>779.82</v>
      </c>
      <c r="AF147" s="23">
        <v>1.52</v>
      </c>
      <c r="AG147" s="23">
        <v>7.05</v>
      </c>
      <c r="AH147" s="23">
        <v>0.01</v>
      </c>
      <c r="AI147" s="23">
        <v>114.63</v>
      </c>
      <c r="AJ147" s="23">
        <v>0.22</v>
      </c>
      <c r="AK147" s="23">
        <v>798.08</v>
      </c>
      <c r="AL147" s="23">
        <v>1.55</v>
      </c>
      <c r="AM147" s="23">
        <f>AE147+AG147+AI147+AK147</f>
        <v>1699.58</v>
      </c>
      <c r="AN147" s="24">
        <f t="shared" si="25"/>
        <v>3.3086222003842454</v>
      </c>
      <c r="AO147" s="23">
        <v>4084.21</v>
      </c>
      <c r="AP147" s="24">
        <f t="shared" si="26"/>
        <v>7.9508513144608308</v>
      </c>
      <c r="AQ147" s="24">
        <f t="shared" si="27"/>
        <v>-1.0233932446612783</v>
      </c>
    </row>
    <row r="148" spans="1:43" hidden="1" outlineLevel="2">
      <c r="A148" s="1" t="s">
        <v>47</v>
      </c>
      <c r="B148" s="18" t="s">
        <v>101</v>
      </c>
      <c r="C148" s="26" t="s">
        <v>120</v>
      </c>
      <c r="D148" s="19" t="s">
        <v>69</v>
      </c>
      <c r="E148" s="20">
        <v>26127.165499999999</v>
      </c>
      <c r="F148" s="20">
        <v>23082.720000000001</v>
      </c>
      <c r="G148" s="20">
        <v>2864.2974749999998</v>
      </c>
      <c r="H148" s="21">
        <f t="shared" si="21"/>
        <v>12.408838624737465</v>
      </c>
      <c r="I148" s="21">
        <v>257.51979999999998</v>
      </c>
      <c r="J148" s="21">
        <v>1.1156442304135701</v>
      </c>
      <c r="K148" s="21">
        <v>0</v>
      </c>
      <c r="L148" s="21">
        <v>0</v>
      </c>
      <c r="M148" s="21">
        <v>54.795000000000002</v>
      </c>
      <c r="N148" s="21">
        <v>0.23738650622403201</v>
      </c>
      <c r="O148" s="21">
        <v>219.5145</v>
      </c>
      <c r="P148" s="21">
        <v>0.95099516781668503</v>
      </c>
      <c r="Q148" s="21">
        <f>I148+K148+M148+O148</f>
        <v>531.82929999999999</v>
      </c>
      <c r="R148" s="21">
        <f t="shared" si="22"/>
        <v>2.3040148647992957</v>
      </c>
      <c r="S148" s="21">
        <v>2332.468175</v>
      </c>
      <c r="T148" s="21">
        <f t="shared" si="23"/>
        <v>10.104823759938171</v>
      </c>
      <c r="U148" s="22">
        <v>614.42392199999995</v>
      </c>
      <c r="V148" s="22">
        <v>2.4232942613688402</v>
      </c>
      <c r="W148" s="7">
        <v>62</v>
      </c>
      <c r="X148" s="7" t="s">
        <v>101</v>
      </c>
      <c r="Y148" s="10" t="s">
        <v>120</v>
      </c>
      <c r="Z148" s="23" t="s">
        <v>69</v>
      </c>
      <c r="AA148" s="23">
        <v>28541.67</v>
      </c>
      <c r="AB148" s="23">
        <v>25278.78</v>
      </c>
      <c r="AC148" s="23">
        <v>2885.68</v>
      </c>
      <c r="AD148" s="24">
        <f t="shared" si="24"/>
        <v>11.415424320319257</v>
      </c>
      <c r="AE148" s="23">
        <v>293.87</v>
      </c>
      <c r="AF148" s="23">
        <v>1.1599999999999999</v>
      </c>
      <c r="AG148" s="23">
        <v>4.7699999999999996</v>
      </c>
      <c r="AH148" s="23">
        <v>0.02</v>
      </c>
      <c r="AI148" s="23">
        <v>41.02</v>
      </c>
      <c r="AJ148" s="23">
        <v>0.16</v>
      </c>
      <c r="AK148" s="23">
        <v>364.02</v>
      </c>
      <c r="AL148" s="23">
        <v>1.44</v>
      </c>
      <c r="AM148" s="23">
        <f>AE148+AG148+AI148+AK148</f>
        <v>703.68</v>
      </c>
      <c r="AN148" s="24">
        <f t="shared" si="25"/>
        <v>2.7836786427193085</v>
      </c>
      <c r="AO148" s="23">
        <v>2182.0100000000002</v>
      </c>
      <c r="AP148" s="24">
        <f t="shared" si="26"/>
        <v>8.6317852364710657</v>
      </c>
      <c r="AQ148" s="24">
        <f t="shared" si="27"/>
        <v>0.99341430441820755</v>
      </c>
    </row>
    <row r="149" spans="1:43" hidden="1" outlineLevel="2">
      <c r="A149" s="1" t="s">
        <v>47</v>
      </c>
      <c r="B149" s="18" t="s">
        <v>101</v>
      </c>
      <c r="C149" s="26" t="s">
        <v>120</v>
      </c>
      <c r="D149" s="19" t="s">
        <v>70</v>
      </c>
      <c r="E149" s="20">
        <v>641.64260000000002</v>
      </c>
      <c r="F149" s="20">
        <v>631.69000000000005</v>
      </c>
      <c r="G149" s="20">
        <v>3.5</v>
      </c>
      <c r="H149" s="21">
        <f t="shared" si="21"/>
        <v>0.5540692428248033</v>
      </c>
      <c r="I149" s="21">
        <v>1</v>
      </c>
      <c r="J149" s="21">
        <v>0.15831737758029599</v>
      </c>
      <c r="K149" s="21">
        <v>0</v>
      </c>
      <c r="L149" s="21">
        <v>0</v>
      </c>
      <c r="M149" s="21">
        <v>0</v>
      </c>
      <c r="N149" s="21">
        <v>0</v>
      </c>
      <c r="O149" s="21">
        <v>2</v>
      </c>
      <c r="P149" s="21">
        <v>0.31663475516059197</v>
      </c>
      <c r="Q149" s="21">
        <f>I149+K149+M149+O149</f>
        <v>3</v>
      </c>
      <c r="R149" s="21">
        <f t="shared" si="22"/>
        <v>0.47491649384983137</v>
      </c>
      <c r="S149" s="21">
        <v>0.5</v>
      </c>
      <c r="T149" s="21">
        <f t="shared" si="23"/>
        <v>7.915274897497189E-2</v>
      </c>
      <c r="U149" s="22">
        <v>1957.2122750000001</v>
      </c>
      <c r="V149" s="22">
        <v>3.95018352872107</v>
      </c>
      <c r="W149" s="7">
        <v>62</v>
      </c>
      <c r="X149" s="7" t="s">
        <v>101</v>
      </c>
      <c r="Y149" s="10" t="s">
        <v>120</v>
      </c>
      <c r="Z149" s="23" t="s">
        <v>70</v>
      </c>
      <c r="AA149" s="23">
        <v>1074.4100000000001</v>
      </c>
      <c r="AB149" s="23">
        <v>1006.13</v>
      </c>
      <c r="AC149" s="23">
        <v>8.1999999999999993</v>
      </c>
      <c r="AD149" s="24">
        <f t="shared" si="24"/>
        <v>0.81500402532475913</v>
      </c>
      <c r="AE149" s="23">
        <v>7.8</v>
      </c>
      <c r="AF149" s="23">
        <v>0.78</v>
      </c>
      <c r="AG149" s="23">
        <v>0</v>
      </c>
      <c r="AH149" s="23">
        <v>0</v>
      </c>
      <c r="AI149" s="23">
        <v>0.4</v>
      </c>
      <c r="AJ149" s="23">
        <v>0.04</v>
      </c>
      <c r="AK149" s="23">
        <v>0</v>
      </c>
      <c r="AL149" s="23">
        <v>0</v>
      </c>
      <c r="AM149" s="23">
        <f>AE149+AG149+AI149+AK149</f>
        <v>8.1999999999999993</v>
      </c>
      <c r="AN149" s="24">
        <f t="shared" si="25"/>
        <v>0.81500402532475913</v>
      </c>
      <c r="AO149" s="23">
        <v>0</v>
      </c>
      <c r="AP149" s="24">
        <f t="shared" si="26"/>
        <v>0</v>
      </c>
      <c r="AQ149" s="24">
        <f t="shared" si="27"/>
        <v>-0.26093478249995583</v>
      </c>
    </row>
    <row r="150" spans="1:43" outlineLevel="1" collapsed="1">
      <c r="A150" s="1"/>
      <c r="B150" s="25" t="s">
        <v>147</v>
      </c>
      <c r="C150" s="26" t="s">
        <v>120</v>
      </c>
      <c r="D150" s="19"/>
      <c r="E150" s="20"/>
      <c r="F150" s="20">
        <f>SUBTOTAL(9,F143:F149)</f>
        <v>207376.23</v>
      </c>
      <c r="G150" s="20">
        <f>SUBTOTAL(9,G143:G149)</f>
        <v>19840.029487</v>
      </c>
      <c r="H150" s="21">
        <f t="shared" si="21"/>
        <v>9.5671666357325513</v>
      </c>
      <c r="I150" s="21"/>
      <c r="J150" s="21"/>
      <c r="K150" s="21"/>
      <c r="L150" s="21"/>
      <c r="M150" s="21"/>
      <c r="N150" s="21"/>
      <c r="O150" s="21"/>
      <c r="P150" s="21"/>
      <c r="Q150" s="21">
        <f>SUBTOTAL(9,Q143:Q149)</f>
        <v>5990.0247000000008</v>
      </c>
      <c r="R150" s="21">
        <f t="shared" si="22"/>
        <v>2.8884818187696828</v>
      </c>
      <c r="S150" s="21">
        <f>SUBTOTAL(9,S143:S149)</f>
        <v>13850.004787</v>
      </c>
      <c r="T150" s="21">
        <f t="shared" si="23"/>
        <v>6.6786848169628703</v>
      </c>
      <c r="U150" s="22"/>
      <c r="V150" s="22"/>
      <c r="W150" s="7"/>
      <c r="X150" s="7"/>
      <c r="Y150" s="10"/>
      <c r="Z150" s="23"/>
      <c r="AA150" s="23"/>
      <c r="AB150" s="23">
        <f>SUBTOTAL(9,AB143:AB149)</f>
        <v>200683.92</v>
      </c>
      <c r="AC150" s="23">
        <f>SUBTOTAL(9,AC143:AC149)</f>
        <v>21301</v>
      </c>
      <c r="AD150" s="24">
        <f t="shared" si="24"/>
        <v>10.614203669133031</v>
      </c>
      <c r="AE150" s="23"/>
      <c r="AF150" s="23"/>
      <c r="AG150" s="23"/>
      <c r="AH150" s="23"/>
      <c r="AI150" s="23"/>
      <c r="AJ150" s="23"/>
      <c r="AK150" s="23"/>
      <c r="AL150" s="23"/>
      <c r="AM150" s="23">
        <f>SUBTOTAL(9,AM143:AM149)</f>
        <v>6727.12</v>
      </c>
      <c r="AN150" s="24">
        <f t="shared" si="25"/>
        <v>3.35209716852252</v>
      </c>
      <c r="AO150" s="23">
        <f>SUBTOTAL(9,AO143:AO149)</f>
        <v>14573.890000000001</v>
      </c>
      <c r="AP150" s="24">
        <f t="shared" si="26"/>
        <v>7.2621114835707816</v>
      </c>
      <c r="AQ150" s="24">
        <f t="shared" si="27"/>
        <v>-1.0470370334004802</v>
      </c>
    </row>
    <row r="151" spans="1:43" hidden="1" outlineLevel="2">
      <c r="A151" s="1" t="s">
        <v>44</v>
      </c>
      <c r="B151" s="18" t="s">
        <v>98</v>
      </c>
      <c r="C151" s="19" t="s">
        <v>121</v>
      </c>
      <c r="D151" s="19" t="s">
        <v>65</v>
      </c>
      <c r="E151" s="20">
        <v>7957.0929999999998</v>
      </c>
      <c r="F151" s="20">
        <v>7295.56</v>
      </c>
      <c r="G151" s="20">
        <v>397.67</v>
      </c>
      <c r="H151" s="21">
        <f t="shared" si="21"/>
        <v>5.4508495578132452</v>
      </c>
      <c r="I151" s="21">
        <v>128.77000000000001</v>
      </c>
      <c r="J151" s="21">
        <v>1.7650454118482699</v>
      </c>
      <c r="K151" s="21">
        <v>0</v>
      </c>
      <c r="L151" s="21">
        <v>0</v>
      </c>
      <c r="M151" s="21">
        <v>15.4</v>
      </c>
      <c r="N151" s="21">
        <v>0.211087204647537</v>
      </c>
      <c r="O151" s="21">
        <v>70.5</v>
      </c>
      <c r="P151" s="21">
        <v>0.96634077452281597</v>
      </c>
      <c r="Q151" s="21">
        <f>I151+K151+M151+O151</f>
        <v>214.67000000000002</v>
      </c>
      <c r="R151" s="21">
        <f t="shared" si="22"/>
        <v>2.9424746009901912</v>
      </c>
      <c r="S151" s="21">
        <v>183</v>
      </c>
      <c r="T151" s="21">
        <f t="shared" si="23"/>
        <v>2.508374956823054</v>
      </c>
      <c r="U151" s="22"/>
      <c r="V151" s="22"/>
      <c r="W151" s="7"/>
      <c r="X151" s="7" t="s">
        <v>98</v>
      </c>
      <c r="Y151" s="10" t="s">
        <v>121</v>
      </c>
      <c r="Z151" s="23" t="s">
        <v>65</v>
      </c>
      <c r="AA151" s="23">
        <v>5977.48</v>
      </c>
      <c r="AB151" s="23">
        <v>5484.77</v>
      </c>
      <c r="AC151" s="23">
        <v>252.7</v>
      </c>
      <c r="AD151" s="24">
        <f t="shared" si="24"/>
        <v>4.6073034967737936</v>
      </c>
      <c r="AE151" s="23">
        <v>100.2</v>
      </c>
      <c r="AF151" s="23">
        <v>1.83</v>
      </c>
      <c r="AG151" s="23">
        <v>0</v>
      </c>
      <c r="AH151" s="23">
        <v>0</v>
      </c>
      <c r="AI151" s="23">
        <v>9.4</v>
      </c>
      <c r="AJ151" s="23">
        <v>0.17</v>
      </c>
      <c r="AK151" s="23">
        <v>83</v>
      </c>
      <c r="AL151" s="23">
        <v>1.51</v>
      </c>
      <c r="AM151" s="23">
        <f>AE151+AG151+AI151+AK151</f>
        <v>192.60000000000002</v>
      </c>
      <c r="AN151" s="24">
        <f t="shared" si="25"/>
        <v>3.5115419607385547</v>
      </c>
      <c r="AO151" s="23">
        <v>60.1</v>
      </c>
      <c r="AP151" s="24">
        <f t="shared" si="26"/>
        <v>1.0957615360352393</v>
      </c>
      <c r="AQ151" s="24">
        <f t="shared" si="27"/>
        <v>0.84354606103945162</v>
      </c>
    </row>
    <row r="152" spans="1:43" hidden="1" outlineLevel="2">
      <c r="A152" s="1" t="s">
        <v>44</v>
      </c>
      <c r="B152" s="18" t="s">
        <v>98</v>
      </c>
      <c r="C152" s="19" t="s">
        <v>121</v>
      </c>
      <c r="D152" s="19" t="s">
        <v>66</v>
      </c>
      <c r="E152" s="20">
        <v>26429.05</v>
      </c>
      <c r="F152" s="20">
        <v>23553.43</v>
      </c>
      <c r="G152" s="20">
        <v>1855.7</v>
      </c>
      <c r="H152" s="21">
        <f t="shared" si="21"/>
        <v>7.8786826377304706</v>
      </c>
      <c r="I152" s="21">
        <v>519.6</v>
      </c>
      <c r="J152" s="21">
        <v>2.2060478090555198</v>
      </c>
      <c r="K152" s="21">
        <v>8.4</v>
      </c>
      <c r="L152" s="21">
        <v>3.56635904466251E-2</v>
      </c>
      <c r="M152" s="21">
        <v>38.5</v>
      </c>
      <c r="N152" s="21">
        <v>0.16345812288036499</v>
      </c>
      <c r="O152" s="21">
        <v>243.1</v>
      </c>
      <c r="P152" s="21">
        <v>1.0321212901874499</v>
      </c>
      <c r="Q152" s="21">
        <f>I152+K152+M152+O152</f>
        <v>809.6</v>
      </c>
      <c r="R152" s="21">
        <f t="shared" si="22"/>
        <v>3.4372912989742894</v>
      </c>
      <c r="S152" s="21">
        <v>1046.0999999999999</v>
      </c>
      <c r="T152" s="21">
        <f t="shared" si="23"/>
        <v>4.4413913387561808</v>
      </c>
      <c r="U152" s="22">
        <v>1574.133975</v>
      </c>
      <c r="V152" s="22">
        <v>6.8195668337220097</v>
      </c>
      <c r="W152" s="7">
        <v>56</v>
      </c>
      <c r="X152" s="7" t="s">
        <v>98</v>
      </c>
      <c r="Y152" s="10" t="s">
        <v>121</v>
      </c>
      <c r="Z152" s="23" t="s">
        <v>66</v>
      </c>
      <c r="AA152" s="23">
        <v>24010.9</v>
      </c>
      <c r="AB152" s="23">
        <v>21409.4</v>
      </c>
      <c r="AC152" s="23">
        <v>1642.97</v>
      </c>
      <c r="AD152" s="24">
        <f t="shared" si="24"/>
        <v>7.6740590581707098</v>
      </c>
      <c r="AE152" s="23">
        <v>375.95</v>
      </c>
      <c r="AF152" s="23">
        <v>1.76</v>
      </c>
      <c r="AG152" s="23">
        <v>7.64</v>
      </c>
      <c r="AH152" s="23">
        <v>0.04</v>
      </c>
      <c r="AI152" s="23">
        <v>55.5</v>
      </c>
      <c r="AJ152" s="23">
        <v>0.26</v>
      </c>
      <c r="AK152" s="23">
        <v>238.82</v>
      </c>
      <c r="AL152" s="23">
        <v>1.1200000000000001</v>
      </c>
      <c r="AM152" s="23">
        <f>AE152+AG152+AI152+AK152</f>
        <v>677.91</v>
      </c>
      <c r="AN152" s="24">
        <f t="shared" si="25"/>
        <v>3.1664128840602723</v>
      </c>
      <c r="AO152" s="23">
        <v>965.06</v>
      </c>
      <c r="AP152" s="24">
        <f t="shared" si="26"/>
        <v>4.5076461741104374</v>
      </c>
      <c r="AQ152" s="24">
        <f t="shared" si="27"/>
        <v>0.20462357955976085</v>
      </c>
    </row>
    <row r="153" spans="1:43" hidden="1" outlineLevel="2">
      <c r="A153" s="1" t="s">
        <v>44</v>
      </c>
      <c r="B153" s="18" t="s">
        <v>98</v>
      </c>
      <c r="C153" s="19" t="s">
        <v>121</v>
      </c>
      <c r="D153" s="19" t="s">
        <v>67</v>
      </c>
      <c r="E153" s="20">
        <v>26203.5</v>
      </c>
      <c r="F153" s="20">
        <v>23593.65</v>
      </c>
      <c r="G153" s="20">
        <v>2558.9333329999999</v>
      </c>
      <c r="H153" s="21">
        <f t="shared" si="21"/>
        <v>10.845856122304093</v>
      </c>
      <c r="I153" s="21">
        <v>423.33333299999998</v>
      </c>
      <c r="J153" s="21">
        <v>1.7942680890832901</v>
      </c>
      <c r="K153" s="21">
        <v>13.6</v>
      </c>
      <c r="L153" s="21">
        <v>5.7642628419087301E-2</v>
      </c>
      <c r="M153" s="21">
        <v>99.1</v>
      </c>
      <c r="N153" s="21">
        <v>0.42002827031849699</v>
      </c>
      <c r="O153" s="21">
        <v>332.92</v>
      </c>
      <c r="P153" s="21">
        <v>1.4110576362707801</v>
      </c>
      <c r="Q153" s="21">
        <f>I153+K153+M153+O153</f>
        <v>868.95333299999993</v>
      </c>
      <c r="R153" s="21">
        <f t="shared" si="22"/>
        <v>3.6829966240916514</v>
      </c>
      <c r="S153" s="21">
        <v>1689.98</v>
      </c>
      <c r="T153" s="21">
        <f t="shared" si="23"/>
        <v>7.1628594982124421</v>
      </c>
      <c r="U153" s="22">
        <v>0</v>
      </c>
      <c r="V153" s="22">
        <v>0</v>
      </c>
      <c r="W153" s="7">
        <v>56</v>
      </c>
      <c r="X153" s="7" t="s">
        <v>98</v>
      </c>
      <c r="Y153" s="10" t="s">
        <v>121</v>
      </c>
      <c r="Z153" s="23" t="s">
        <v>67</v>
      </c>
      <c r="AA153" s="23">
        <v>24868.7</v>
      </c>
      <c r="AB153" s="23">
        <v>22338.36</v>
      </c>
      <c r="AC153" s="23">
        <v>2013.55</v>
      </c>
      <c r="AD153" s="24">
        <f t="shared" si="24"/>
        <v>9.0138667296972557</v>
      </c>
      <c r="AE153" s="23">
        <v>388.4</v>
      </c>
      <c r="AF153" s="23">
        <v>1.74</v>
      </c>
      <c r="AG153" s="23">
        <v>7</v>
      </c>
      <c r="AH153" s="23">
        <v>0.03</v>
      </c>
      <c r="AI153" s="23">
        <v>71.8</v>
      </c>
      <c r="AJ153" s="23">
        <v>0.32</v>
      </c>
      <c r="AK153" s="23">
        <v>300.60000000000002</v>
      </c>
      <c r="AL153" s="23">
        <v>1.35</v>
      </c>
      <c r="AM153" s="23">
        <f>AE153+AG153+AI153+AK153</f>
        <v>767.8</v>
      </c>
      <c r="AN153" s="24">
        <f t="shared" si="25"/>
        <v>3.4371368354704641</v>
      </c>
      <c r="AO153" s="23">
        <v>1245.75</v>
      </c>
      <c r="AP153" s="24">
        <f t="shared" si="26"/>
        <v>5.5767298942267916</v>
      </c>
      <c r="AQ153" s="24">
        <f t="shared" si="27"/>
        <v>1.8319893926068378</v>
      </c>
    </row>
    <row r="154" spans="1:43" hidden="1" outlineLevel="2">
      <c r="A154" s="1" t="s">
        <v>44</v>
      </c>
      <c r="B154" s="18" t="s">
        <v>98</v>
      </c>
      <c r="C154" s="19" t="s">
        <v>121</v>
      </c>
      <c r="D154" s="19" t="s">
        <v>68</v>
      </c>
      <c r="E154" s="20">
        <v>34694.5</v>
      </c>
      <c r="F154" s="20">
        <v>31041.25</v>
      </c>
      <c r="G154" s="20">
        <v>2948.6995310000002</v>
      </c>
      <c r="H154" s="21">
        <f t="shared" si="21"/>
        <v>9.4992937816614997</v>
      </c>
      <c r="I154" s="21">
        <v>442.4</v>
      </c>
      <c r="J154" s="21">
        <v>1.4252003382595699</v>
      </c>
      <c r="K154" s="21">
        <v>6.6</v>
      </c>
      <c r="L154" s="21">
        <v>2.1262030362823699E-2</v>
      </c>
      <c r="M154" s="21">
        <v>25.4</v>
      </c>
      <c r="N154" s="21">
        <v>8.18266016993517E-2</v>
      </c>
      <c r="O154" s="21">
        <v>348.6</v>
      </c>
      <c r="P154" s="21">
        <v>1.1230217855273199</v>
      </c>
      <c r="Q154" s="21">
        <f>I154+K154+M154+O154</f>
        <v>823</v>
      </c>
      <c r="R154" s="21">
        <f t="shared" si="22"/>
        <v>2.6513107558490718</v>
      </c>
      <c r="S154" s="21">
        <v>2125.6995310000002</v>
      </c>
      <c r="T154" s="21">
        <f t="shared" si="23"/>
        <v>6.847983025812427</v>
      </c>
      <c r="U154" s="22">
        <v>0</v>
      </c>
      <c r="V154" s="22">
        <v>0</v>
      </c>
      <c r="W154" s="7">
        <v>56</v>
      </c>
      <c r="X154" s="7" t="s">
        <v>98</v>
      </c>
      <c r="Y154" s="10" t="s">
        <v>121</v>
      </c>
      <c r="Z154" s="23" t="s">
        <v>68</v>
      </c>
      <c r="AA154" s="23">
        <v>34592.57</v>
      </c>
      <c r="AB154" s="23">
        <v>31203.38</v>
      </c>
      <c r="AC154" s="23">
        <v>3052.7</v>
      </c>
      <c r="AD154" s="24">
        <f t="shared" si="24"/>
        <v>9.7832350213342263</v>
      </c>
      <c r="AE154" s="23">
        <v>448.65</v>
      </c>
      <c r="AF154" s="23">
        <v>1.44</v>
      </c>
      <c r="AG154" s="23">
        <v>8</v>
      </c>
      <c r="AH154" s="23">
        <v>0.03</v>
      </c>
      <c r="AI154" s="23">
        <v>51.5</v>
      </c>
      <c r="AJ154" s="23">
        <v>0.17</v>
      </c>
      <c r="AK154" s="23">
        <v>351.75</v>
      </c>
      <c r="AL154" s="23">
        <v>1.1299999999999999</v>
      </c>
      <c r="AM154" s="23">
        <f>AE154+AG154+AI154+AK154</f>
        <v>859.9</v>
      </c>
      <c r="AN154" s="24">
        <f t="shared" si="25"/>
        <v>2.7557911995431263</v>
      </c>
      <c r="AO154" s="23">
        <v>2192.8000000000002</v>
      </c>
      <c r="AP154" s="24">
        <f t="shared" si="26"/>
        <v>7.0274438217911017</v>
      </c>
      <c r="AQ154" s="24">
        <f t="shared" si="27"/>
        <v>-0.28394123967272655</v>
      </c>
    </row>
    <row r="155" spans="1:43" hidden="1" outlineLevel="2">
      <c r="A155" s="1" t="s">
        <v>44</v>
      </c>
      <c r="B155" s="18" t="s">
        <v>98</v>
      </c>
      <c r="C155" s="19" t="s">
        <v>121</v>
      </c>
      <c r="D155" s="19" t="s">
        <v>69</v>
      </c>
      <c r="E155" s="20">
        <v>16661.400000000001</v>
      </c>
      <c r="F155" s="20">
        <v>14608.1</v>
      </c>
      <c r="G155" s="20">
        <v>1252.5490609999999</v>
      </c>
      <c r="H155" s="21">
        <f t="shared" si="21"/>
        <v>8.574346157268911</v>
      </c>
      <c r="I155" s="21">
        <v>173.5</v>
      </c>
      <c r="J155" s="21">
        <v>1.1876972364647</v>
      </c>
      <c r="K155" s="21">
        <v>4</v>
      </c>
      <c r="L155" s="21">
        <v>2.7382068852212098E-2</v>
      </c>
      <c r="M155" s="21">
        <v>7</v>
      </c>
      <c r="N155" s="21">
        <v>4.7918620491371203E-2</v>
      </c>
      <c r="O155" s="21">
        <v>97.6</v>
      </c>
      <c r="P155" s="21">
        <v>0.668122479993976</v>
      </c>
      <c r="Q155" s="21">
        <f>I155+K155+M155+O155</f>
        <v>282.10000000000002</v>
      </c>
      <c r="R155" s="21">
        <f t="shared" si="22"/>
        <v>1.9311204058022606</v>
      </c>
      <c r="S155" s="21">
        <v>970.44906100000003</v>
      </c>
      <c r="T155" s="21">
        <f t="shared" si="23"/>
        <v>6.6432257514666526</v>
      </c>
      <c r="U155" s="22">
        <v>72.781818180000002</v>
      </c>
      <c r="V155" s="22">
        <v>0.99761756810269497</v>
      </c>
      <c r="W155" s="7">
        <v>56</v>
      </c>
      <c r="X155" s="7" t="s">
        <v>98</v>
      </c>
      <c r="Y155" s="10" t="s">
        <v>121</v>
      </c>
      <c r="Z155" s="23" t="s">
        <v>69</v>
      </c>
      <c r="AA155" s="23">
        <v>20996</v>
      </c>
      <c r="AB155" s="23">
        <v>18663.400000000001</v>
      </c>
      <c r="AC155" s="23">
        <v>1505.83</v>
      </c>
      <c r="AD155" s="24">
        <f t="shared" si="24"/>
        <v>8.0683583912899035</v>
      </c>
      <c r="AE155" s="23">
        <v>236.73</v>
      </c>
      <c r="AF155" s="23">
        <v>1.27</v>
      </c>
      <c r="AG155" s="23">
        <v>4</v>
      </c>
      <c r="AH155" s="23">
        <v>0.02</v>
      </c>
      <c r="AI155" s="23">
        <v>12.5</v>
      </c>
      <c r="AJ155" s="23">
        <v>7.0000000000000007E-2</v>
      </c>
      <c r="AK155" s="23">
        <v>303.8</v>
      </c>
      <c r="AL155" s="23">
        <v>1.63</v>
      </c>
      <c r="AM155" s="23">
        <f>AE155+AG155+AI155+AK155</f>
        <v>557.03</v>
      </c>
      <c r="AN155" s="24">
        <f t="shared" si="25"/>
        <v>2.9846115927430157</v>
      </c>
      <c r="AO155" s="23">
        <v>948.8</v>
      </c>
      <c r="AP155" s="24">
        <f t="shared" si="26"/>
        <v>5.0837467985468878</v>
      </c>
      <c r="AQ155" s="24">
        <f t="shared" si="27"/>
        <v>0.50598776597900752</v>
      </c>
    </row>
    <row r="156" spans="1:43" hidden="1" outlineLevel="2">
      <c r="A156" s="1" t="s">
        <v>44</v>
      </c>
      <c r="B156" s="18" t="s">
        <v>98</v>
      </c>
      <c r="C156" s="19" t="s">
        <v>121</v>
      </c>
      <c r="D156" s="19" t="s">
        <v>70</v>
      </c>
      <c r="E156" s="20">
        <v>0</v>
      </c>
      <c r="F156" s="20">
        <v>0</v>
      </c>
      <c r="G156" s="20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f>I156+K156+M156+O156</f>
        <v>0</v>
      </c>
      <c r="R156" s="21">
        <v>0</v>
      </c>
      <c r="S156" s="21">
        <v>0</v>
      </c>
      <c r="T156" s="21">
        <v>0</v>
      </c>
      <c r="U156" s="22">
        <v>406.7</v>
      </c>
      <c r="V156" s="22">
        <v>1.72671217079077</v>
      </c>
      <c r="W156" s="7">
        <v>56</v>
      </c>
      <c r="X156" s="7" t="s">
        <v>98</v>
      </c>
      <c r="Y156" s="10" t="s">
        <v>121</v>
      </c>
      <c r="Z156" s="23" t="s">
        <v>70</v>
      </c>
      <c r="AA156" s="23">
        <v>166</v>
      </c>
      <c r="AB156" s="23">
        <v>147</v>
      </c>
      <c r="AC156" s="23">
        <v>20</v>
      </c>
      <c r="AD156" s="24">
        <f t="shared" si="24"/>
        <v>13.605442176870747</v>
      </c>
      <c r="AE156" s="23">
        <v>0</v>
      </c>
      <c r="AF156" s="23">
        <v>0</v>
      </c>
      <c r="AG156" s="23">
        <v>0</v>
      </c>
      <c r="AH156" s="23">
        <v>0</v>
      </c>
      <c r="AI156" s="23">
        <v>0</v>
      </c>
      <c r="AJ156" s="23">
        <v>0</v>
      </c>
      <c r="AK156" s="23">
        <v>10</v>
      </c>
      <c r="AL156" s="23">
        <v>6.8</v>
      </c>
      <c r="AM156" s="23">
        <f>AE156+AG156+AI156+AK156</f>
        <v>10</v>
      </c>
      <c r="AN156" s="24">
        <f t="shared" si="25"/>
        <v>6.8027210884353737</v>
      </c>
      <c r="AO156" s="23">
        <v>10</v>
      </c>
      <c r="AP156" s="24">
        <f t="shared" si="26"/>
        <v>6.8027210884353737</v>
      </c>
      <c r="AQ156" s="24"/>
    </row>
    <row r="157" spans="1:43" outlineLevel="1" collapsed="1">
      <c r="A157" s="1"/>
      <c r="B157" s="25" t="s">
        <v>148</v>
      </c>
      <c r="C157" s="26" t="s">
        <v>121</v>
      </c>
      <c r="D157" s="19"/>
      <c r="E157" s="20"/>
      <c r="F157" s="20">
        <f>SUBTOTAL(9,F151:F156)</f>
        <v>100091.99</v>
      </c>
      <c r="G157" s="20">
        <f>SUBTOTAL(9,G151:G156)</f>
        <v>9013.5519249999998</v>
      </c>
      <c r="H157" s="21">
        <f t="shared" si="21"/>
        <v>9.0052679789861294</v>
      </c>
      <c r="I157" s="21"/>
      <c r="J157" s="21"/>
      <c r="K157" s="21"/>
      <c r="L157" s="21"/>
      <c r="M157" s="21"/>
      <c r="N157" s="21"/>
      <c r="O157" s="21"/>
      <c r="P157" s="21"/>
      <c r="Q157" s="21">
        <f>SUBTOTAL(9,Q151:Q156)</f>
        <v>2998.3233329999998</v>
      </c>
      <c r="R157" s="21">
        <f t="shared" si="22"/>
        <v>2.9955677102633285</v>
      </c>
      <c r="S157" s="21">
        <f>SUBTOTAL(9,S151:S156)</f>
        <v>6015.2285920000004</v>
      </c>
      <c r="T157" s="21">
        <f t="shared" si="23"/>
        <v>6.0097002687228018</v>
      </c>
      <c r="U157" s="22"/>
      <c r="V157" s="22"/>
      <c r="W157" s="7"/>
      <c r="X157" s="7"/>
      <c r="Y157" s="10"/>
      <c r="Z157" s="23"/>
      <c r="AA157" s="23"/>
      <c r="AB157" s="23">
        <f>SUBTOTAL(9,AB151:AB156)</f>
        <v>99246.31</v>
      </c>
      <c r="AC157" s="23">
        <f>SUBTOTAL(9,AC151:AC156)</f>
        <v>8487.75</v>
      </c>
      <c r="AD157" s="24">
        <f t="shared" si="24"/>
        <v>8.5522071299174751</v>
      </c>
      <c r="AE157" s="23"/>
      <c r="AF157" s="23"/>
      <c r="AG157" s="23"/>
      <c r="AH157" s="23"/>
      <c r="AI157" s="23"/>
      <c r="AJ157" s="23"/>
      <c r="AK157" s="23"/>
      <c r="AL157" s="23"/>
      <c r="AM157" s="23">
        <f>SUBTOTAL(9,AM151:AM156)</f>
        <v>3065.24</v>
      </c>
      <c r="AN157" s="24">
        <f t="shared" si="25"/>
        <v>3.0885178501850596</v>
      </c>
      <c r="AO157" s="23">
        <f>SUBTOTAL(9,AO151:AO156)</f>
        <v>5422.51</v>
      </c>
      <c r="AP157" s="24">
        <f t="shared" si="26"/>
        <v>5.4636892797324155</v>
      </c>
      <c r="AQ157" s="24">
        <f t="shared" si="27"/>
        <v>0.45306084906865429</v>
      </c>
    </row>
    <row r="158" spans="1:43" hidden="1" outlineLevel="2">
      <c r="A158" s="1" t="s">
        <v>20</v>
      </c>
      <c r="B158" s="18" t="s">
        <v>74</v>
      </c>
      <c r="C158" s="26" t="s">
        <v>121</v>
      </c>
      <c r="D158" s="19" t="s">
        <v>64</v>
      </c>
      <c r="E158" s="20">
        <v>171</v>
      </c>
      <c r="F158" s="20">
        <v>166</v>
      </c>
      <c r="G158" s="20">
        <v>12</v>
      </c>
      <c r="H158" s="21">
        <f t="shared" si="21"/>
        <v>7.2289156626506026</v>
      </c>
      <c r="I158" s="21">
        <v>8</v>
      </c>
      <c r="J158" s="21">
        <v>4.8192771084337398</v>
      </c>
      <c r="K158" s="21">
        <v>0</v>
      </c>
      <c r="L158" s="21">
        <v>0</v>
      </c>
      <c r="M158" s="21">
        <v>3</v>
      </c>
      <c r="N158" s="21">
        <v>1.80722891566265</v>
      </c>
      <c r="O158" s="21">
        <v>0</v>
      </c>
      <c r="P158" s="21">
        <v>0</v>
      </c>
      <c r="Q158" s="21">
        <f>I158+K158+M158+O158</f>
        <v>11</v>
      </c>
      <c r="R158" s="21">
        <f t="shared" si="22"/>
        <v>6.6265060240963853</v>
      </c>
      <c r="S158" s="21">
        <v>1</v>
      </c>
      <c r="T158" s="21">
        <f t="shared" si="23"/>
        <v>0.60240963855421692</v>
      </c>
      <c r="U158" s="22"/>
      <c r="V158" s="22"/>
      <c r="W158" s="7"/>
      <c r="X158" s="7" t="s">
        <v>74</v>
      </c>
      <c r="Y158" s="10" t="s">
        <v>122</v>
      </c>
      <c r="Z158" s="23" t="s">
        <v>64</v>
      </c>
      <c r="AA158" s="23">
        <v>22</v>
      </c>
      <c r="AB158" s="23">
        <v>22</v>
      </c>
      <c r="AC158" s="23">
        <v>0</v>
      </c>
      <c r="AD158" s="24">
        <f t="shared" si="24"/>
        <v>0</v>
      </c>
      <c r="AE158" s="23">
        <v>0</v>
      </c>
      <c r="AF158" s="23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f>AE158+AG158+AI158+AK158</f>
        <v>0</v>
      </c>
      <c r="AN158" s="24">
        <f t="shared" si="25"/>
        <v>0</v>
      </c>
      <c r="AO158" s="23">
        <v>0</v>
      </c>
      <c r="AP158" s="24">
        <f t="shared" si="26"/>
        <v>0</v>
      </c>
      <c r="AQ158" s="24">
        <f t="shared" si="27"/>
        <v>7.2289156626506026</v>
      </c>
    </row>
    <row r="159" spans="1:43" hidden="1" outlineLevel="2">
      <c r="A159" s="1" t="s">
        <v>20</v>
      </c>
      <c r="B159" s="18" t="s">
        <v>74</v>
      </c>
      <c r="C159" s="26" t="s">
        <v>121</v>
      </c>
      <c r="D159" s="19" t="s">
        <v>65</v>
      </c>
      <c r="E159" s="20">
        <v>1933.6</v>
      </c>
      <c r="F159" s="20">
        <v>1822.6</v>
      </c>
      <c r="G159" s="20">
        <v>33.5</v>
      </c>
      <c r="H159" s="21">
        <f t="shared" si="21"/>
        <v>1.8380335784044772</v>
      </c>
      <c r="I159" s="21">
        <v>19</v>
      </c>
      <c r="J159" s="21">
        <v>1.0424668056622399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f>I159+K159+M159+O159</f>
        <v>19</v>
      </c>
      <c r="R159" s="21">
        <f t="shared" si="22"/>
        <v>1.0424668056622408</v>
      </c>
      <c r="S159" s="21">
        <v>14.5</v>
      </c>
      <c r="T159" s="21">
        <f t="shared" si="23"/>
        <v>0.79556677274223642</v>
      </c>
      <c r="U159" s="22">
        <v>1273.5995310000001</v>
      </c>
      <c r="V159" s="22">
        <v>4.1029260451818104</v>
      </c>
      <c r="W159" s="7">
        <v>16</v>
      </c>
      <c r="X159" s="7" t="s">
        <v>74</v>
      </c>
      <c r="Y159" s="10" t="s">
        <v>122</v>
      </c>
      <c r="Z159" s="23" t="s">
        <v>65</v>
      </c>
      <c r="AA159" s="23">
        <v>1196</v>
      </c>
      <c r="AB159" s="23">
        <v>1123</v>
      </c>
      <c r="AC159" s="23">
        <v>26</v>
      </c>
      <c r="AD159" s="24">
        <f t="shared" si="24"/>
        <v>2.3152270703472841</v>
      </c>
      <c r="AE159" s="23">
        <v>7</v>
      </c>
      <c r="AF159" s="23">
        <v>0.62</v>
      </c>
      <c r="AG159" s="23">
        <v>0</v>
      </c>
      <c r="AH159" s="23">
        <v>0</v>
      </c>
      <c r="AI159" s="23">
        <v>2</v>
      </c>
      <c r="AJ159" s="23">
        <v>0.18</v>
      </c>
      <c r="AK159" s="23">
        <v>12</v>
      </c>
      <c r="AL159" s="23">
        <v>1.07</v>
      </c>
      <c r="AM159" s="23">
        <f>AE159+AG159+AI159+AK159</f>
        <v>21</v>
      </c>
      <c r="AN159" s="24">
        <f t="shared" si="25"/>
        <v>1.8699910952804986</v>
      </c>
      <c r="AO159" s="23">
        <v>5</v>
      </c>
      <c r="AP159" s="24">
        <f t="shared" si="26"/>
        <v>0.44523597506678542</v>
      </c>
      <c r="AQ159" s="24">
        <f t="shared" si="27"/>
        <v>-0.47719349194280691</v>
      </c>
    </row>
    <row r="160" spans="1:43" hidden="1" outlineLevel="2">
      <c r="A160" s="1" t="s">
        <v>20</v>
      </c>
      <c r="B160" s="18" t="s">
        <v>74</v>
      </c>
      <c r="C160" s="26" t="s">
        <v>121</v>
      </c>
      <c r="D160" s="19" t="s">
        <v>66</v>
      </c>
      <c r="E160" s="20">
        <v>7917.4</v>
      </c>
      <c r="F160" s="20">
        <v>7320.8</v>
      </c>
      <c r="G160" s="20">
        <v>273.7</v>
      </c>
      <c r="H160" s="21">
        <f t="shared" si="21"/>
        <v>3.7386624412632496</v>
      </c>
      <c r="I160" s="21">
        <v>53.3</v>
      </c>
      <c r="J160" s="21">
        <v>0.72806250682985496</v>
      </c>
      <c r="K160" s="21">
        <v>0</v>
      </c>
      <c r="L160" s="21">
        <v>0</v>
      </c>
      <c r="M160" s="21">
        <v>6</v>
      </c>
      <c r="N160" s="21">
        <v>8.1958255928313906E-2</v>
      </c>
      <c r="O160" s="21">
        <v>36.200000000000003</v>
      </c>
      <c r="P160" s="21">
        <v>0.49448147743415999</v>
      </c>
      <c r="Q160" s="21">
        <f>I160+K160+M160+O160</f>
        <v>95.5</v>
      </c>
      <c r="R160" s="21">
        <f t="shared" si="22"/>
        <v>1.3045022401923287</v>
      </c>
      <c r="S160" s="21">
        <v>178.2</v>
      </c>
      <c r="T160" s="21">
        <f t="shared" si="23"/>
        <v>2.4341602010709211</v>
      </c>
      <c r="U160" s="22">
        <v>773.74906099999998</v>
      </c>
      <c r="V160" s="22">
        <v>5.2967125156591202</v>
      </c>
      <c r="W160" s="7">
        <v>16</v>
      </c>
      <c r="X160" s="7" t="s">
        <v>74</v>
      </c>
      <c r="Y160" s="10" t="s">
        <v>122</v>
      </c>
      <c r="Z160" s="23" t="s">
        <v>66</v>
      </c>
      <c r="AA160" s="23">
        <v>7683.2</v>
      </c>
      <c r="AB160" s="23">
        <v>7105.2</v>
      </c>
      <c r="AC160" s="23">
        <v>114.04</v>
      </c>
      <c r="AD160" s="24">
        <f t="shared" si="24"/>
        <v>1.6050216742667343</v>
      </c>
      <c r="AE160" s="23">
        <v>37.340000000000003</v>
      </c>
      <c r="AF160" s="23">
        <v>0.53</v>
      </c>
      <c r="AG160" s="23">
        <v>0</v>
      </c>
      <c r="AH160" s="23">
        <v>0</v>
      </c>
      <c r="AI160" s="23">
        <v>8</v>
      </c>
      <c r="AJ160" s="23">
        <v>0.11</v>
      </c>
      <c r="AK160" s="23">
        <v>29.5</v>
      </c>
      <c r="AL160" s="23">
        <v>0.42</v>
      </c>
      <c r="AM160" s="23">
        <f>AE160+AG160+AI160+AK160</f>
        <v>74.84</v>
      </c>
      <c r="AN160" s="24">
        <f t="shared" si="25"/>
        <v>1.0533130664865169</v>
      </c>
      <c r="AO160" s="23">
        <v>39.200000000000003</v>
      </c>
      <c r="AP160" s="24">
        <f t="shared" si="26"/>
        <v>0.55170860778021735</v>
      </c>
      <c r="AQ160" s="24">
        <f t="shared" si="27"/>
        <v>2.1336407669965154</v>
      </c>
    </row>
    <row r="161" spans="1:43" hidden="1" outlineLevel="2">
      <c r="A161" s="1" t="s">
        <v>20</v>
      </c>
      <c r="B161" s="18" t="s">
        <v>74</v>
      </c>
      <c r="C161" s="26" t="s">
        <v>121</v>
      </c>
      <c r="D161" s="19" t="s">
        <v>67</v>
      </c>
      <c r="E161" s="20">
        <v>16390.919999999998</v>
      </c>
      <c r="F161" s="20">
        <v>14898.78</v>
      </c>
      <c r="G161" s="20">
        <v>531.70000000000005</v>
      </c>
      <c r="H161" s="21">
        <f t="shared" si="21"/>
        <v>3.5687485820986686</v>
      </c>
      <c r="I161" s="21">
        <v>155.4</v>
      </c>
      <c r="J161" s="21">
        <v>1.0430384232803001</v>
      </c>
      <c r="K161" s="21">
        <v>10.7</v>
      </c>
      <c r="L161" s="21">
        <v>7.1817960933713995E-2</v>
      </c>
      <c r="M161" s="21">
        <v>5.6</v>
      </c>
      <c r="N161" s="21">
        <v>3.7586970208298903E-2</v>
      </c>
      <c r="O161" s="21">
        <v>69.099999999999994</v>
      </c>
      <c r="P161" s="21">
        <v>0.46379636453454598</v>
      </c>
      <c r="Q161" s="21">
        <f>I161+K161+M161+O161</f>
        <v>240.79999999999998</v>
      </c>
      <c r="R161" s="21">
        <f t="shared" si="22"/>
        <v>1.616239718956854</v>
      </c>
      <c r="S161" s="21">
        <v>290.89999999999998</v>
      </c>
      <c r="T161" s="21">
        <f t="shared" si="23"/>
        <v>1.9525088631418139</v>
      </c>
      <c r="U161" s="22">
        <v>0</v>
      </c>
      <c r="V161" s="22">
        <v>0</v>
      </c>
      <c r="W161" s="7">
        <v>16</v>
      </c>
      <c r="X161" s="7" t="s">
        <v>74</v>
      </c>
      <c r="Y161" s="10" t="s">
        <v>122</v>
      </c>
      <c r="Z161" s="23" t="s">
        <v>67</v>
      </c>
      <c r="AA161" s="23">
        <v>15345.62</v>
      </c>
      <c r="AB161" s="23">
        <v>13842.92</v>
      </c>
      <c r="AC161" s="23">
        <v>637.47</v>
      </c>
      <c r="AD161" s="24">
        <f t="shared" si="24"/>
        <v>4.6050255292958422</v>
      </c>
      <c r="AE161" s="23">
        <v>149.66999999999999</v>
      </c>
      <c r="AF161" s="23">
        <v>1.08</v>
      </c>
      <c r="AG161" s="23">
        <v>0</v>
      </c>
      <c r="AH161" s="23">
        <v>0</v>
      </c>
      <c r="AI161" s="23">
        <v>10.199999999999999</v>
      </c>
      <c r="AJ161" s="23">
        <v>7.0000000000000007E-2</v>
      </c>
      <c r="AK161" s="23">
        <v>83.9</v>
      </c>
      <c r="AL161" s="23">
        <v>0.61</v>
      </c>
      <c r="AM161" s="23">
        <f>AE161+AG161+AI161+AK161</f>
        <v>243.76999999999998</v>
      </c>
      <c r="AN161" s="24">
        <f t="shared" si="25"/>
        <v>1.7609723959973762</v>
      </c>
      <c r="AO161" s="23">
        <v>393.7</v>
      </c>
      <c r="AP161" s="24">
        <f t="shared" si="26"/>
        <v>2.8440531332984658</v>
      </c>
      <c r="AQ161" s="24">
        <f t="shared" si="27"/>
        <v>-1.0362769471971736</v>
      </c>
    </row>
    <row r="162" spans="1:43" hidden="1" outlineLevel="2">
      <c r="A162" s="1" t="s">
        <v>20</v>
      </c>
      <c r="B162" s="18" t="s">
        <v>74</v>
      </c>
      <c r="C162" s="26" t="s">
        <v>121</v>
      </c>
      <c r="D162" s="19" t="s">
        <v>68</v>
      </c>
      <c r="E162" s="20">
        <v>18833.102999999999</v>
      </c>
      <c r="F162" s="20">
        <v>17190.32</v>
      </c>
      <c r="G162" s="20">
        <v>536.61033299999997</v>
      </c>
      <c r="H162" s="21">
        <f t="shared" si="21"/>
        <v>3.1215843160569436</v>
      </c>
      <c r="I162" s="21">
        <v>117.260333</v>
      </c>
      <c r="J162" s="21">
        <v>0.68212982011683898</v>
      </c>
      <c r="K162" s="21">
        <v>0</v>
      </c>
      <c r="L162" s="21">
        <v>0</v>
      </c>
      <c r="M162" s="21">
        <v>1.6</v>
      </c>
      <c r="N162" s="21">
        <v>9.3075610845053808E-3</v>
      </c>
      <c r="O162" s="21">
        <v>86</v>
      </c>
      <c r="P162" s="21">
        <v>0.50028140829216405</v>
      </c>
      <c r="Q162" s="21">
        <f>I162+K162+M162+O162</f>
        <v>204.860333</v>
      </c>
      <c r="R162" s="21">
        <f t="shared" si="22"/>
        <v>1.1917191361184667</v>
      </c>
      <c r="S162" s="21">
        <v>331.75</v>
      </c>
      <c r="T162" s="21">
        <f t="shared" si="23"/>
        <v>1.9298651799384769</v>
      </c>
      <c r="U162" s="22">
        <v>1</v>
      </c>
      <c r="V162" s="22">
        <v>0.60240963855421703</v>
      </c>
      <c r="W162" s="7">
        <v>16</v>
      </c>
      <c r="X162" s="7" t="s">
        <v>74</v>
      </c>
      <c r="Y162" s="10" t="s">
        <v>122</v>
      </c>
      <c r="Z162" s="23" t="s">
        <v>68</v>
      </c>
      <c r="AA162" s="23">
        <v>17647.68</v>
      </c>
      <c r="AB162" s="23">
        <v>15818.86</v>
      </c>
      <c r="AC162" s="23">
        <v>408.2</v>
      </c>
      <c r="AD162" s="24">
        <f t="shared" si="24"/>
        <v>2.5804640789538564</v>
      </c>
      <c r="AE162" s="23">
        <v>165.3</v>
      </c>
      <c r="AF162" s="23">
        <v>1.04</v>
      </c>
      <c r="AG162" s="23">
        <v>0</v>
      </c>
      <c r="AH162" s="23">
        <v>0</v>
      </c>
      <c r="AI162" s="23">
        <v>16</v>
      </c>
      <c r="AJ162" s="23">
        <v>0.1</v>
      </c>
      <c r="AK162" s="23">
        <v>63.8</v>
      </c>
      <c r="AL162" s="23">
        <v>0.4</v>
      </c>
      <c r="AM162" s="23">
        <f>AE162+AG162+AI162+AK162</f>
        <v>245.10000000000002</v>
      </c>
      <c r="AN162" s="24">
        <f t="shared" si="25"/>
        <v>1.5494163296217303</v>
      </c>
      <c r="AO162" s="23">
        <v>163.1</v>
      </c>
      <c r="AP162" s="24">
        <f t="shared" si="26"/>
        <v>1.0310477493321264</v>
      </c>
      <c r="AQ162" s="24">
        <f t="shared" si="27"/>
        <v>0.54112023710308721</v>
      </c>
    </row>
    <row r="163" spans="1:43" hidden="1" outlineLevel="2">
      <c r="A163" s="1" t="s">
        <v>20</v>
      </c>
      <c r="B163" s="18" t="s">
        <v>74</v>
      </c>
      <c r="C163" s="26" t="s">
        <v>121</v>
      </c>
      <c r="D163" s="19" t="s">
        <v>69</v>
      </c>
      <c r="E163" s="20">
        <v>10523.35</v>
      </c>
      <c r="F163" s="20">
        <v>9317.9500000000007</v>
      </c>
      <c r="G163" s="20">
        <v>423.8</v>
      </c>
      <c r="H163" s="21">
        <f t="shared" si="21"/>
        <v>4.5482107115835557</v>
      </c>
      <c r="I163" s="21">
        <v>110.8</v>
      </c>
      <c r="J163" s="21">
        <v>1.1891027532880101</v>
      </c>
      <c r="K163" s="21">
        <v>0</v>
      </c>
      <c r="L163" s="21">
        <v>0</v>
      </c>
      <c r="M163" s="21">
        <v>22.5</v>
      </c>
      <c r="N163" s="21">
        <v>0.241469421922204</v>
      </c>
      <c r="O163" s="21">
        <v>72.5</v>
      </c>
      <c r="P163" s="21">
        <v>0.778068137304879</v>
      </c>
      <c r="Q163" s="21">
        <f>I163+K163+M163+O163</f>
        <v>205.8</v>
      </c>
      <c r="R163" s="21">
        <f t="shared" si="22"/>
        <v>2.2086403125150915</v>
      </c>
      <c r="S163" s="21">
        <v>218</v>
      </c>
      <c r="T163" s="21">
        <f t="shared" si="23"/>
        <v>2.3395703990684646</v>
      </c>
      <c r="U163" s="22">
        <v>0</v>
      </c>
      <c r="V163" s="22">
        <v>0</v>
      </c>
      <c r="W163" s="7">
        <v>16</v>
      </c>
      <c r="X163" s="7" t="s">
        <v>74</v>
      </c>
      <c r="Y163" s="10" t="s">
        <v>122</v>
      </c>
      <c r="Z163" s="23" t="s">
        <v>69</v>
      </c>
      <c r="AA163" s="23">
        <v>11807.1</v>
      </c>
      <c r="AB163" s="23">
        <v>10280.299999999999</v>
      </c>
      <c r="AC163" s="23">
        <v>603.72</v>
      </c>
      <c r="AD163" s="24">
        <f t="shared" si="24"/>
        <v>5.8725912667918259</v>
      </c>
      <c r="AE163" s="23">
        <v>138.52000000000001</v>
      </c>
      <c r="AF163" s="23">
        <v>1.35</v>
      </c>
      <c r="AG163" s="23">
        <v>0</v>
      </c>
      <c r="AH163" s="23">
        <v>0</v>
      </c>
      <c r="AI163" s="23">
        <v>21.4</v>
      </c>
      <c r="AJ163" s="23">
        <v>0.21</v>
      </c>
      <c r="AK163" s="23">
        <v>87.8</v>
      </c>
      <c r="AL163" s="23">
        <v>0.85</v>
      </c>
      <c r="AM163" s="23">
        <f>AE163+AG163+AI163+AK163</f>
        <v>247.72000000000003</v>
      </c>
      <c r="AN163" s="24">
        <f t="shared" si="25"/>
        <v>2.4096573057206507</v>
      </c>
      <c r="AO163" s="23">
        <v>356</v>
      </c>
      <c r="AP163" s="24">
        <f t="shared" si="26"/>
        <v>3.4629339610711751</v>
      </c>
      <c r="AQ163" s="24">
        <f t="shared" si="27"/>
        <v>-1.3243805552082701</v>
      </c>
    </row>
    <row r="164" spans="1:43" hidden="1" outlineLevel="2">
      <c r="A164" s="1" t="s">
        <v>20</v>
      </c>
      <c r="B164" s="18" t="s">
        <v>74</v>
      </c>
      <c r="C164" s="26" t="s">
        <v>121</v>
      </c>
      <c r="D164" s="19" t="s">
        <v>70</v>
      </c>
      <c r="E164" s="20">
        <v>567</v>
      </c>
      <c r="F164" s="20">
        <v>521</v>
      </c>
      <c r="G164" s="20">
        <v>0</v>
      </c>
      <c r="H164" s="21">
        <f t="shared" si="21"/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f>I164+K164+M164+O164</f>
        <v>0</v>
      </c>
      <c r="R164" s="21">
        <f t="shared" si="22"/>
        <v>0</v>
      </c>
      <c r="S164" s="21">
        <v>0</v>
      </c>
      <c r="T164" s="21">
        <f t="shared" si="23"/>
        <v>0</v>
      </c>
      <c r="U164" s="22">
        <v>72.8</v>
      </c>
      <c r="V164" s="22">
        <v>0.99442683859687497</v>
      </c>
      <c r="W164" s="7">
        <v>16</v>
      </c>
      <c r="X164" s="7" t="s">
        <v>74</v>
      </c>
      <c r="Y164" s="10" t="s">
        <v>122</v>
      </c>
      <c r="Z164" s="23" t="s">
        <v>70</v>
      </c>
      <c r="AA164" s="23">
        <v>564</v>
      </c>
      <c r="AB164" s="23">
        <v>500</v>
      </c>
      <c r="AC164" s="23">
        <v>3</v>
      </c>
      <c r="AD164" s="24">
        <f t="shared" si="24"/>
        <v>0.6</v>
      </c>
      <c r="AE164" s="23">
        <v>3</v>
      </c>
      <c r="AF164" s="23">
        <v>0.6</v>
      </c>
      <c r="AG164" s="23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f>AE164+AG164+AI164+AK164</f>
        <v>3</v>
      </c>
      <c r="AN164" s="24">
        <f t="shared" si="25"/>
        <v>0.6</v>
      </c>
      <c r="AO164" s="23">
        <v>0</v>
      </c>
      <c r="AP164" s="24">
        <f t="shared" si="26"/>
        <v>0</v>
      </c>
      <c r="AQ164" s="24">
        <f t="shared" si="27"/>
        <v>-0.6</v>
      </c>
    </row>
    <row r="165" spans="1:43" outlineLevel="1" collapsed="1">
      <c r="A165" s="1"/>
      <c r="B165" s="25" t="s">
        <v>149</v>
      </c>
      <c r="C165" s="26" t="s">
        <v>122</v>
      </c>
      <c r="D165" s="19"/>
      <c r="E165" s="20"/>
      <c r="F165" s="20">
        <f>SUBTOTAL(9,F158:F164)</f>
        <v>51237.45</v>
      </c>
      <c r="G165" s="20">
        <f>SUBTOTAL(9,G158:G164)</f>
        <v>1811.3103330000001</v>
      </c>
      <c r="H165" s="21">
        <f t="shared" si="21"/>
        <v>3.5351297400631769</v>
      </c>
      <c r="I165" s="21"/>
      <c r="J165" s="21"/>
      <c r="K165" s="21"/>
      <c r="L165" s="21"/>
      <c r="M165" s="21"/>
      <c r="N165" s="21"/>
      <c r="O165" s="21"/>
      <c r="P165" s="21"/>
      <c r="Q165" s="21">
        <f>SUBTOTAL(9,Q158:Q164)</f>
        <v>776.96033299999999</v>
      </c>
      <c r="R165" s="21">
        <f t="shared" si="22"/>
        <v>1.5163914929411983</v>
      </c>
      <c r="S165" s="21">
        <f>SUBTOTAL(9,S158:S164)</f>
        <v>1034.3499999999999</v>
      </c>
      <c r="T165" s="21">
        <f t="shared" si="23"/>
        <v>2.0187382471219779</v>
      </c>
      <c r="U165" s="22"/>
      <c r="V165" s="22"/>
      <c r="W165" s="7"/>
      <c r="X165" s="7"/>
      <c r="Y165" s="10"/>
      <c r="Z165" s="23"/>
      <c r="AA165" s="23"/>
      <c r="AB165" s="23">
        <f>SUBTOTAL(9,AB158:AB164)</f>
        <v>48692.28</v>
      </c>
      <c r="AC165" s="23">
        <f>SUBTOTAL(9,AC158:AC164)</f>
        <v>1792.43</v>
      </c>
      <c r="AD165" s="24">
        <f t="shared" si="24"/>
        <v>3.6811379545176361</v>
      </c>
      <c r="AE165" s="23"/>
      <c r="AF165" s="23"/>
      <c r="AG165" s="23"/>
      <c r="AH165" s="23"/>
      <c r="AI165" s="23"/>
      <c r="AJ165" s="23"/>
      <c r="AK165" s="23"/>
      <c r="AL165" s="23"/>
      <c r="AM165" s="23">
        <f>SUBTOTAL(9,AM158:AM164)</f>
        <v>835.43000000000006</v>
      </c>
      <c r="AN165" s="24">
        <f t="shared" si="25"/>
        <v>1.7157339931504543</v>
      </c>
      <c r="AO165" s="23">
        <f>SUBTOTAL(9,AO158:AO164)</f>
        <v>957</v>
      </c>
      <c r="AP165" s="24">
        <f t="shared" si="26"/>
        <v>1.9654039613671819</v>
      </c>
      <c r="AQ165" s="24">
        <f t="shared" si="27"/>
        <v>-0.14600821445445922</v>
      </c>
    </row>
    <row r="166" spans="1:43" hidden="1" outlineLevel="2">
      <c r="A166" s="1" t="s">
        <v>23</v>
      </c>
      <c r="B166" s="18" t="s">
        <v>77</v>
      </c>
      <c r="C166" s="19" t="s">
        <v>121</v>
      </c>
      <c r="D166" s="19" t="s">
        <v>65</v>
      </c>
      <c r="E166" s="20">
        <v>1122</v>
      </c>
      <c r="F166" s="20">
        <v>1015</v>
      </c>
      <c r="G166" s="20">
        <v>49</v>
      </c>
      <c r="H166" s="21">
        <f t="shared" si="21"/>
        <v>4.8275862068965516</v>
      </c>
      <c r="I166" s="21">
        <v>10</v>
      </c>
      <c r="J166" s="21">
        <v>0.98522167487684698</v>
      </c>
      <c r="K166" s="21">
        <v>0</v>
      </c>
      <c r="L166" s="21">
        <v>0</v>
      </c>
      <c r="M166" s="21">
        <v>2</v>
      </c>
      <c r="N166" s="21">
        <v>0.197044334975369</v>
      </c>
      <c r="O166" s="21">
        <v>5</v>
      </c>
      <c r="P166" s="21">
        <v>0.49261083743842399</v>
      </c>
      <c r="Q166" s="21">
        <f>I166+K166+M166+O166</f>
        <v>17</v>
      </c>
      <c r="R166" s="21">
        <f t="shared" si="22"/>
        <v>1.6748768472906403</v>
      </c>
      <c r="S166" s="21">
        <v>32</v>
      </c>
      <c r="T166" s="21">
        <f t="shared" si="23"/>
        <v>3.1527093596059115</v>
      </c>
      <c r="U166" s="22"/>
      <c r="V166" s="22"/>
      <c r="W166" s="7"/>
      <c r="X166" s="7" t="s">
        <v>77</v>
      </c>
      <c r="Y166" s="10" t="s">
        <v>121</v>
      </c>
      <c r="Z166" s="23" t="s">
        <v>65</v>
      </c>
      <c r="AA166" s="23">
        <v>1192</v>
      </c>
      <c r="AB166" s="23">
        <v>1110</v>
      </c>
      <c r="AC166" s="23">
        <v>16</v>
      </c>
      <c r="AD166" s="24">
        <f t="shared" si="24"/>
        <v>1.4414414414414414</v>
      </c>
      <c r="AE166" s="23">
        <v>16</v>
      </c>
      <c r="AF166" s="23">
        <v>1.44</v>
      </c>
      <c r="AG166" s="23">
        <v>0</v>
      </c>
      <c r="AH166" s="23">
        <v>0</v>
      </c>
      <c r="AI166" s="23">
        <v>0</v>
      </c>
      <c r="AJ166" s="23">
        <v>0</v>
      </c>
      <c r="AK166" s="23">
        <v>0</v>
      </c>
      <c r="AL166" s="23">
        <v>0</v>
      </c>
      <c r="AM166" s="23">
        <f>AE166+AG166+AI166+AK166</f>
        <v>16</v>
      </c>
      <c r="AN166" s="24">
        <f t="shared" si="25"/>
        <v>1.4414414414414414</v>
      </c>
      <c r="AO166" s="23">
        <v>0</v>
      </c>
      <c r="AP166" s="24">
        <f t="shared" si="26"/>
        <v>0</v>
      </c>
      <c r="AQ166" s="24">
        <f t="shared" si="27"/>
        <v>3.3861447654551102</v>
      </c>
    </row>
    <row r="167" spans="1:43" hidden="1" outlineLevel="2">
      <c r="A167" s="1" t="s">
        <v>23</v>
      </c>
      <c r="B167" s="18" t="s">
        <v>77</v>
      </c>
      <c r="C167" s="19" t="s">
        <v>121</v>
      </c>
      <c r="D167" s="19" t="s">
        <v>66</v>
      </c>
      <c r="E167" s="20">
        <v>2893.65</v>
      </c>
      <c r="F167" s="20">
        <v>2671.72</v>
      </c>
      <c r="G167" s="20">
        <v>47.762222000000001</v>
      </c>
      <c r="H167" s="21">
        <f t="shared" si="21"/>
        <v>1.7876956417588672</v>
      </c>
      <c r="I167" s="21">
        <v>30.262222000000001</v>
      </c>
      <c r="J167" s="21">
        <v>1.1326900630213801</v>
      </c>
      <c r="K167" s="21">
        <v>0</v>
      </c>
      <c r="L167" s="21">
        <v>0</v>
      </c>
      <c r="M167" s="21">
        <v>1</v>
      </c>
      <c r="N167" s="21">
        <v>3.74291769791847E-2</v>
      </c>
      <c r="O167" s="21">
        <v>4</v>
      </c>
      <c r="P167" s="21">
        <v>0.14971670791673899</v>
      </c>
      <c r="Q167" s="21">
        <f>I167+K167+M167+O167</f>
        <v>35.262222000000001</v>
      </c>
      <c r="R167" s="21">
        <f t="shared" si="22"/>
        <v>1.3198322428997051</v>
      </c>
      <c r="S167" s="21">
        <v>12.5</v>
      </c>
      <c r="T167" s="21">
        <f t="shared" si="23"/>
        <v>0.46786339885916195</v>
      </c>
      <c r="U167" s="22">
        <v>102.9</v>
      </c>
      <c r="V167" s="22">
        <v>1.10432015625755</v>
      </c>
      <c r="W167" s="7">
        <v>19</v>
      </c>
      <c r="X167" s="7" t="s">
        <v>77</v>
      </c>
      <c r="Y167" s="10" t="s">
        <v>121</v>
      </c>
      <c r="Z167" s="23" t="s">
        <v>66</v>
      </c>
      <c r="AA167" s="23">
        <v>2561.16</v>
      </c>
      <c r="AB167" s="23">
        <v>2395.16</v>
      </c>
      <c r="AC167" s="23">
        <v>63</v>
      </c>
      <c r="AD167" s="24">
        <f t="shared" si="24"/>
        <v>2.6303044473020591</v>
      </c>
      <c r="AE167" s="23">
        <v>28</v>
      </c>
      <c r="AF167" s="23">
        <v>1.17</v>
      </c>
      <c r="AG167" s="23">
        <v>0</v>
      </c>
      <c r="AH167" s="23">
        <v>0</v>
      </c>
      <c r="AI167" s="23">
        <v>4</v>
      </c>
      <c r="AJ167" s="23">
        <v>0.17</v>
      </c>
      <c r="AK167" s="23">
        <v>0</v>
      </c>
      <c r="AL167" s="23">
        <v>0</v>
      </c>
      <c r="AM167" s="23">
        <f>AE167+AG167+AI167+AK167</f>
        <v>32</v>
      </c>
      <c r="AN167" s="24">
        <f t="shared" si="25"/>
        <v>1.3360276557724746</v>
      </c>
      <c r="AO167" s="23">
        <v>31</v>
      </c>
      <c r="AP167" s="24">
        <f t="shared" si="26"/>
        <v>1.2942767915295847</v>
      </c>
      <c r="AQ167" s="24">
        <f t="shared" si="27"/>
        <v>-0.84260880554319195</v>
      </c>
    </row>
    <row r="168" spans="1:43" hidden="1" outlineLevel="2">
      <c r="A168" s="1" t="s">
        <v>23</v>
      </c>
      <c r="B168" s="18" t="s">
        <v>77</v>
      </c>
      <c r="C168" s="19" t="s">
        <v>121</v>
      </c>
      <c r="D168" s="19" t="s">
        <v>67</v>
      </c>
      <c r="E168" s="20">
        <v>2768.4</v>
      </c>
      <c r="F168" s="20">
        <v>2470.52</v>
      </c>
      <c r="G168" s="20">
        <v>82.8</v>
      </c>
      <c r="H168" s="21">
        <f t="shared" si="21"/>
        <v>3.3515211372504576</v>
      </c>
      <c r="I168" s="21">
        <v>42</v>
      </c>
      <c r="J168" s="21">
        <v>1.70004695367777</v>
      </c>
      <c r="K168" s="21">
        <v>3</v>
      </c>
      <c r="L168" s="21">
        <v>0.121431925262698</v>
      </c>
      <c r="M168" s="21">
        <v>0</v>
      </c>
      <c r="N168" s="21">
        <v>0</v>
      </c>
      <c r="O168" s="21">
        <v>23.4</v>
      </c>
      <c r="P168" s="21">
        <v>0.94716901704904199</v>
      </c>
      <c r="Q168" s="21">
        <f>I168+K168+M168+O168</f>
        <v>68.400000000000006</v>
      </c>
      <c r="R168" s="21">
        <f t="shared" si="22"/>
        <v>2.7686478959895089</v>
      </c>
      <c r="S168" s="21">
        <v>14.4</v>
      </c>
      <c r="T168" s="21">
        <f t="shared" si="23"/>
        <v>0.58287324126094908</v>
      </c>
      <c r="U168" s="22">
        <v>0</v>
      </c>
      <c r="V168" s="22">
        <v>0</v>
      </c>
      <c r="W168" s="7">
        <v>19</v>
      </c>
      <c r="X168" s="7" t="s">
        <v>77</v>
      </c>
      <c r="Y168" s="10" t="s">
        <v>121</v>
      </c>
      <c r="Z168" s="23" t="s">
        <v>67</v>
      </c>
      <c r="AA168" s="23">
        <v>2989.8</v>
      </c>
      <c r="AB168" s="23">
        <v>2767.3</v>
      </c>
      <c r="AC168" s="23">
        <v>104.65</v>
      </c>
      <c r="AD168" s="24">
        <f t="shared" si="24"/>
        <v>3.7816644382611209</v>
      </c>
      <c r="AE168" s="23">
        <v>45.9</v>
      </c>
      <c r="AF168" s="23">
        <v>1.66</v>
      </c>
      <c r="AG168" s="23">
        <v>0</v>
      </c>
      <c r="AH168" s="23">
        <v>0</v>
      </c>
      <c r="AI168" s="23">
        <v>2</v>
      </c>
      <c r="AJ168" s="23">
        <v>7.0000000000000007E-2</v>
      </c>
      <c r="AK168" s="23">
        <v>9.4499999999999993</v>
      </c>
      <c r="AL168" s="23">
        <v>0.34</v>
      </c>
      <c r="AM168" s="23">
        <f>AE168+AG168+AI168+AK168</f>
        <v>57.349999999999994</v>
      </c>
      <c r="AN168" s="24">
        <f t="shared" si="25"/>
        <v>2.0724171575181582</v>
      </c>
      <c r="AO168" s="23">
        <v>47.3</v>
      </c>
      <c r="AP168" s="24">
        <f t="shared" si="26"/>
        <v>1.7092472807429624</v>
      </c>
      <c r="AQ168" s="24">
        <f t="shared" si="27"/>
        <v>-0.43014330101066323</v>
      </c>
    </row>
    <row r="169" spans="1:43" hidden="1" outlineLevel="2">
      <c r="A169" s="1" t="s">
        <v>23</v>
      </c>
      <c r="B169" s="18" t="s">
        <v>77</v>
      </c>
      <c r="C169" s="19" t="s">
        <v>121</v>
      </c>
      <c r="D169" s="19" t="s">
        <v>68</v>
      </c>
      <c r="E169" s="20">
        <v>3387.2</v>
      </c>
      <c r="F169" s="20">
        <v>3129</v>
      </c>
      <c r="G169" s="20">
        <v>355.22666700000002</v>
      </c>
      <c r="H169" s="21">
        <f t="shared" si="21"/>
        <v>11.352721860019177</v>
      </c>
      <c r="I169" s="21">
        <v>27.426666999999998</v>
      </c>
      <c r="J169" s="21">
        <v>0.876531383828699</v>
      </c>
      <c r="K169" s="21">
        <v>0</v>
      </c>
      <c r="L169" s="21">
        <v>0</v>
      </c>
      <c r="M169" s="21">
        <v>8</v>
      </c>
      <c r="N169" s="21">
        <v>0.25567273889421499</v>
      </c>
      <c r="O169" s="21">
        <v>35</v>
      </c>
      <c r="P169" s="21">
        <v>1.11856823266219</v>
      </c>
      <c r="Q169" s="21">
        <f>I169+K169+M169+O169</f>
        <v>70.426666999999995</v>
      </c>
      <c r="R169" s="21">
        <f t="shared" si="22"/>
        <v>2.2507723553851071</v>
      </c>
      <c r="S169" s="21">
        <v>284.8</v>
      </c>
      <c r="T169" s="21">
        <f t="shared" si="23"/>
        <v>9.101949504634069</v>
      </c>
      <c r="U169" s="22">
        <v>0</v>
      </c>
      <c r="V169" s="22">
        <v>0</v>
      </c>
      <c r="W169" s="7">
        <v>19</v>
      </c>
      <c r="X169" s="7" t="s">
        <v>77</v>
      </c>
      <c r="Y169" s="10" t="s">
        <v>121</v>
      </c>
      <c r="Z169" s="23" t="s">
        <v>68</v>
      </c>
      <c r="AA169" s="23">
        <v>3513.4</v>
      </c>
      <c r="AB169" s="23">
        <v>3187.8</v>
      </c>
      <c r="AC169" s="23">
        <v>274.49</v>
      </c>
      <c r="AD169" s="24">
        <f t="shared" si="24"/>
        <v>8.6106405671623065</v>
      </c>
      <c r="AE169" s="23">
        <v>31.79</v>
      </c>
      <c r="AF169" s="23">
        <v>1</v>
      </c>
      <c r="AG169" s="23">
        <v>0</v>
      </c>
      <c r="AH169" s="23">
        <v>0</v>
      </c>
      <c r="AI169" s="23">
        <v>5</v>
      </c>
      <c r="AJ169" s="23">
        <v>0.16</v>
      </c>
      <c r="AK169" s="23">
        <v>9.9</v>
      </c>
      <c r="AL169" s="23">
        <v>0.31</v>
      </c>
      <c r="AM169" s="23">
        <f>AE169+AG169+AI169+AK169</f>
        <v>46.69</v>
      </c>
      <c r="AN169" s="24">
        <f t="shared" si="25"/>
        <v>1.4646464646464645</v>
      </c>
      <c r="AO169" s="23">
        <v>227.8</v>
      </c>
      <c r="AP169" s="24">
        <f t="shared" si="26"/>
        <v>7.1459941025158411</v>
      </c>
      <c r="AQ169" s="24">
        <f t="shared" si="27"/>
        <v>2.7420812928568701</v>
      </c>
    </row>
    <row r="170" spans="1:43" hidden="1" outlineLevel="2">
      <c r="A170" s="1" t="s">
        <v>23</v>
      </c>
      <c r="B170" s="18" t="s">
        <v>77</v>
      </c>
      <c r="C170" s="19" t="s">
        <v>121</v>
      </c>
      <c r="D170" s="19" t="s">
        <v>69</v>
      </c>
      <c r="E170" s="20">
        <v>1884.8</v>
      </c>
      <c r="F170" s="20">
        <v>1709.4</v>
      </c>
      <c r="G170" s="20">
        <v>255.34</v>
      </c>
      <c r="H170" s="21">
        <f t="shared" si="21"/>
        <v>14.937404937404937</v>
      </c>
      <c r="I170" s="21">
        <v>18.8</v>
      </c>
      <c r="J170" s="21">
        <v>1.0998010998011001</v>
      </c>
      <c r="K170" s="21">
        <v>0</v>
      </c>
      <c r="L170" s="21">
        <v>0</v>
      </c>
      <c r="M170" s="21">
        <v>1</v>
      </c>
      <c r="N170" s="21">
        <v>5.8500058500058502E-2</v>
      </c>
      <c r="O170" s="21">
        <v>14</v>
      </c>
      <c r="P170" s="21">
        <v>0.819000819000819</v>
      </c>
      <c r="Q170" s="21">
        <f>I170+K170+M170+O170</f>
        <v>33.799999999999997</v>
      </c>
      <c r="R170" s="21">
        <f t="shared" si="22"/>
        <v>1.9773019773019769</v>
      </c>
      <c r="S170" s="21">
        <v>221.54</v>
      </c>
      <c r="T170" s="21">
        <f t="shared" si="23"/>
        <v>12.96010296010296</v>
      </c>
      <c r="U170" s="22">
        <v>3</v>
      </c>
      <c r="V170" s="22">
        <v>0.29556650246305399</v>
      </c>
      <c r="W170" s="7">
        <v>19</v>
      </c>
      <c r="X170" s="7" t="s">
        <v>77</v>
      </c>
      <c r="Y170" s="10" t="s">
        <v>121</v>
      </c>
      <c r="Z170" s="23" t="s">
        <v>69</v>
      </c>
      <c r="AA170" s="23">
        <v>2413.8000000000002</v>
      </c>
      <c r="AB170" s="23">
        <v>2091.6</v>
      </c>
      <c r="AC170" s="23">
        <v>214.13</v>
      </c>
      <c r="AD170" s="24">
        <f t="shared" si="24"/>
        <v>10.237617135207497</v>
      </c>
      <c r="AE170" s="23">
        <v>25.73</v>
      </c>
      <c r="AF170" s="23">
        <v>1.23</v>
      </c>
      <c r="AG170" s="23">
        <v>0</v>
      </c>
      <c r="AH170" s="23">
        <v>0</v>
      </c>
      <c r="AI170" s="23">
        <v>2.4</v>
      </c>
      <c r="AJ170" s="23">
        <v>0.11</v>
      </c>
      <c r="AK170" s="23">
        <v>29</v>
      </c>
      <c r="AL170" s="23">
        <v>1.39</v>
      </c>
      <c r="AM170" s="23">
        <f>AE170+AG170+AI170+AK170</f>
        <v>57.129999999999995</v>
      </c>
      <c r="AN170" s="24">
        <f t="shared" si="25"/>
        <v>2.7314017976668579</v>
      </c>
      <c r="AO170" s="23">
        <v>157</v>
      </c>
      <c r="AP170" s="24">
        <f t="shared" si="26"/>
        <v>7.5062153375406391</v>
      </c>
      <c r="AQ170" s="24">
        <f t="shared" si="27"/>
        <v>4.6997878021974397</v>
      </c>
    </row>
    <row r="171" spans="1:43" hidden="1" outlineLevel="2">
      <c r="A171" s="1" t="s">
        <v>23</v>
      </c>
      <c r="B171" s="18" t="s">
        <v>77</v>
      </c>
      <c r="C171" s="19" t="s">
        <v>121</v>
      </c>
      <c r="D171" s="19" t="s">
        <v>70</v>
      </c>
      <c r="E171" s="20">
        <v>95</v>
      </c>
      <c r="F171" s="20">
        <v>95</v>
      </c>
      <c r="G171" s="20">
        <v>0</v>
      </c>
      <c r="H171" s="21">
        <f t="shared" si="21"/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f>I171+K171+M171+O171</f>
        <v>0</v>
      </c>
      <c r="R171" s="21">
        <f t="shared" si="22"/>
        <v>0</v>
      </c>
      <c r="S171" s="21">
        <v>0</v>
      </c>
      <c r="T171" s="21">
        <f t="shared" si="23"/>
        <v>0</v>
      </c>
      <c r="U171" s="22">
        <v>2</v>
      </c>
      <c r="V171" s="22">
        <v>7.48583539583694E-2</v>
      </c>
      <c r="W171" s="7">
        <v>19</v>
      </c>
      <c r="X171" s="7" t="s">
        <v>77</v>
      </c>
      <c r="Y171" s="10" t="s">
        <v>121</v>
      </c>
      <c r="Z171" s="23" t="s">
        <v>70</v>
      </c>
      <c r="AA171" s="23">
        <v>476</v>
      </c>
      <c r="AB171" s="23">
        <v>448</v>
      </c>
      <c r="AC171" s="23">
        <v>4</v>
      </c>
      <c r="AD171" s="24">
        <f t="shared" si="24"/>
        <v>0.8928571428571429</v>
      </c>
      <c r="AE171" s="23">
        <v>4</v>
      </c>
      <c r="AF171" s="23">
        <v>0.89</v>
      </c>
      <c r="AG171" s="23">
        <v>0</v>
      </c>
      <c r="AH171" s="23">
        <v>0</v>
      </c>
      <c r="AI171" s="23">
        <v>0</v>
      </c>
      <c r="AJ171" s="23">
        <v>0</v>
      </c>
      <c r="AK171" s="23">
        <v>0</v>
      </c>
      <c r="AL171" s="23">
        <v>0</v>
      </c>
      <c r="AM171" s="23">
        <f>AE171+AG171+AI171+AK171</f>
        <v>4</v>
      </c>
      <c r="AN171" s="24">
        <f t="shared" si="25"/>
        <v>0.8928571428571429</v>
      </c>
      <c r="AO171" s="23">
        <v>0</v>
      </c>
      <c r="AP171" s="24">
        <f t="shared" si="26"/>
        <v>0</v>
      </c>
      <c r="AQ171" s="24">
        <f t="shared" si="27"/>
        <v>-0.8928571428571429</v>
      </c>
    </row>
    <row r="172" spans="1:43" outlineLevel="1" collapsed="1">
      <c r="A172" s="1"/>
      <c r="B172" s="25" t="s">
        <v>150</v>
      </c>
      <c r="C172" s="26" t="s">
        <v>121</v>
      </c>
      <c r="D172" s="19"/>
      <c r="E172" s="20"/>
      <c r="F172" s="20">
        <f>SUBTOTAL(9,F166:F171)</f>
        <v>11090.64</v>
      </c>
      <c r="G172" s="20">
        <f>SUBTOTAL(9,G166:G171)</f>
        <v>790.12888900000007</v>
      </c>
      <c r="H172" s="21">
        <f t="shared" si="21"/>
        <v>7.1242857851305255</v>
      </c>
      <c r="I172" s="21"/>
      <c r="J172" s="21"/>
      <c r="K172" s="21"/>
      <c r="L172" s="21"/>
      <c r="M172" s="21"/>
      <c r="N172" s="21"/>
      <c r="O172" s="21"/>
      <c r="P172" s="21"/>
      <c r="Q172" s="21">
        <f>SUBTOTAL(9,Q166:Q171)</f>
        <v>224.88888900000001</v>
      </c>
      <c r="R172" s="21">
        <f t="shared" si="22"/>
        <v>2.0277359016251544</v>
      </c>
      <c r="S172" s="21">
        <f>SUBTOTAL(9,S166:S171)</f>
        <v>565.24</v>
      </c>
      <c r="T172" s="21">
        <f t="shared" si="23"/>
        <v>5.0965498835053706</v>
      </c>
      <c r="U172" s="22"/>
      <c r="V172" s="22"/>
      <c r="W172" s="7"/>
      <c r="X172" s="7"/>
      <c r="Y172" s="10"/>
      <c r="Z172" s="23"/>
      <c r="AA172" s="23"/>
      <c r="AB172" s="23">
        <f>SUBTOTAL(9,AB166:AB171)</f>
        <v>11999.86</v>
      </c>
      <c r="AC172" s="23">
        <f>SUBTOTAL(9,AC166:AC171)</f>
        <v>676.27</v>
      </c>
      <c r="AD172" s="24">
        <f t="shared" si="24"/>
        <v>5.6356490825726295</v>
      </c>
      <c r="AE172" s="23"/>
      <c r="AF172" s="23"/>
      <c r="AG172" s="23"/>
      <c r="AH172" s="23"/>
      <c r="AI172" s="23"/>
      <c r="AJ172" s="23"/>
      <c r="AK172" s="23"/>
      <c r="AL172" s="23"/>
      <c r="AM172" s="23">
        <f>SUBTOTAL(9,AM166:AM171)</f>
        <v>213.17</v>
      </c>
      <c r="AN172" s="24">
        <f t="shared" si="25"/>
        <v>1.7764373917695706</v>
      </c>
      <c r="AO172" s="23">
        <f>SUBTOTAL(9,AO166:AO171)</f>
        <v>463.1</v>
      </c>
      <c r="AP172" s="24">
        <f t="shared" si="26"/>
        <v>3.8592116908030594</v>
      </c>
      <c r="AQ172" s="24">
        <f t="shared" si="27"/>
        <v>1.4886367025578959</v>
      </c>
    </row>
    <row r="173" spans="1:43" hidden="1" outlineLevel="2">
      <c r="A173" s="1" t="s">
        <v>56</v>
      </c>
      <c r="B173" s="18" t="s">
        <v>110</v>
      </c>
      <c r="C173" s="26" t="s">
        <v>121</v>
      </c>
      <c r="D173" s="19" t="s">
        <v>65</v>
      </c>
      <c r="E173" s="20">
        <v>1533.8</v>
      </c>
      <c r="F173" s="20">
        <v>1384.04</v>
      </c>
      <c r="G173" s="20">
        <v>161.148889</v>
      </c>
      <c r="H173" s="21">
        <f t="shared" si="21"/>
        <v>11.643369339036445</v>
      </c>
      <c r="I173" s="21">
        <v>46.2</v>
      </c>
      <c r="J173" s="21">
        <v>3.3380538134736</v>
      </c>
      <c r="K173" s="21">
        <v>0</v>
      </c>
      <c r="L173" s="21">
        <v>0</v>
      </c>
      <c r="M173" s="21">
        <v>1.6</v>
      </c>
      <c r="N173" s="21">
        <v>0.11560359527181301</v>
      </c>
      <c r="O173" s="21">
        <v>19</v>
      </c>
      <c r="P173" s="21">
        <v>1.3727926938527799</v>
      </c>
      <c r="Q173" s="21">
        <f>I173+K173+M173+O173</f>
        <v>66.800000000000011</v>
      </c>
      <c r="R173" s="21">
        <f t="shared" si="22"/>
        <v>4.8264501025981916</v>
      </c>
      <c r="S173" s="21">
        <v>94.348889</v>
      </c>
      <c r="T173" s="21">
        <f t="shared" si="23"/>
        <v>6.8169192364382534</v>
      </c>
      <c r="U173" s="22"/>
      <c r="V173" s="22"/>
      <c r="W173" s="7"/>
      <c r="X173" s="7" t="s">
        <v>110</v>
      </c>
      <c r="Y173" s="10" t="s">
        <v>121</v>
      </c>
      <c r="Z173" s="23" t="s">
        <v>65</v>
      </c>
      <c r="AA173" s="23">
        <v>981</v>
      </c>
      <c r="AB173" s="23">
        <v>900</v>
      </c>
      <c r="AC173" s="23">
        <v>59</v>
      </c>
      <c r="AD173" s="24">
        <f t="shared" si="24"/>
        <v>6.5555555555555554</v>
      </c>
      <c r="AE173" s="23">
        <v>12</v>
      </c>
      <c r="AF173" s="23">
        <v>1.33</v>
      </c>
      <c r="AG173" s="23">
        <v>0</v>
      </c>
      <c r="AH173" s="23">
        <v>0</v>
      </c>
      <c r="AI173" s="23">
        <v>2</v>
      </c>
      <c r="AJ173" s="23">
        <v>0.22</v>
      </c>
      <c r="AK173" s="23">
        <v>7</v>
      </c>
      <c r="AL173" s="23">
        <v>0.78</v>
      </c>
      <c r="AM173" s="23">
        <f>AE173+AG173+AI173+AK173</f>
        <v>21</v>
      </c>
      <c r="AN173" s="24">
        <f t="shared" si="25"/>
        <v>2.3333333333333335</v>
      </c>
      <c r="AO173" s="23">
        <v>38</v>
      </c>
      <c r="AP173" s="24">
        <f t="shared" si="26"/>
        <v>4.2222222222222223</v>
      </c>
      <c r="AQ173" s="24">
        <f t="shared" si="27"/>
        <v>5.0878137834808896</v>
      </c>
    </row>
    <row r="174" spans="1:43" hidden="1" outlineLevel="2">
      <c r="A174" s="1" t="s">
        <v>56</v>
      </c>
      <c r="B174" s="18" t="s">
        <v>110</v>
      </c>
      <c r="C174" s="26" t="s">
        <v>121</v>
      </c>
      <c r="D174" s="19" t="s">
        <v>66</v>
      </c>
      <c r="E174" s="20">
        <v>5474.8337000000001</v>
      </c>
      <c r="F174" s="20">
        <v>4865.87</v>
      </c>
      <c r="G174" s="20">
        <v>120.2531</v>
      </c>
      <c r="H174" s="21">
        <f t="shared" si="21"/>
        <v>2.471358667617507</v>
      </c>
      <c r="I174" s="21">
        <v>55.7866</v>
      </c>
      <c r="J174" s="21">
        <v>1.1464897990304299</v>
      </c>
      <c r="K174" s="21">
        <v>0</v>
      </c>
      <c r="L174" s="21">
        <v>0</v>
      </c>
      <c r="M174" s="21">
        <v>10</v>
      </c>
      <c r="N174" s="21">
        <v>0.20551347438819201</v>
      </c>
      <c r="O174" s="21">
        <v>12.5732</v>
      </c>
      <c r="P174" s="21">
        <v>0.258396201617761</v>
      </c>
      <c r="Q174" s="21">
        <f>I174+K174+M174+O174</f>
        <v>78.359799999999993</v>
      </c>
      <c r="R174" s="21">
        <f t="shared" si="22"/>
        <v>1.6103964964127688</v>
      </c>
      <c r="S174" s="21">
        <v>41.893300000000004</v>
      </c>
      <c r="T174" s="21">
        <f t="shared" si="23"/>
        <v>0.86096217120473828</v>
      </c>
      <c r="U174" s="22">
        <v>267.39999999999998</v>
      </c>
      <c r="V174" s="22">
        <v>8.5458612975391492</v>
      </c>
      <c r="W174" s="7">
        <v>79</v>
      </c>
      <c r="X174" s="7" t="s">
        <v>110</v>
      </c>
      <c r="Y174" s="10" t="s">
        <v>121</v>
      </c>
      <c r="Z174" s="23" t="s">
        <v>66</v>
      </c>
      <c r="AA174" s="23">
        <v>5426.44</v>
      </c>
      <c r="AB174" s="23">
        <v>4904.57</v>
      </c>
      <c r="AC174" s="23">
        <v>280.60000000000002</v>
      </c>
      <c r="AD174" s="24">
        <f t="shared" si="24"/>
        <v>5.7211947224731228</v>
      </c>
      <c r="AE174" s="23">
        <v>64</v>
      </c>
      <c r="AF174" s="23">
        <v>1.3</v>
      </c>
      <c r="AG174" s="23">
        <v>0</v>
      </c>
      <c r="AH174" s="23">
        <v>0</v>
      </c>
      <c r="AI174" s="23">
        <v>5</v>
      </c>
      <c r="AJ174" s="23">
        <v>0.1</v>
      </c>
      <c r="AK174" s="23">
        <v>17.8</v>
      </c>
      <c r="AL174" s="23">
        <v>0.36</v>
      </c>
      <c r="AM174" s="23">
        <f>AE174+AG174+AI174+AK174</f>
        <v>86.8</v>
      </c>
      <c r="AN174" s="24">
        <f t="shared" si="25"/>
        <v>1.7697779825754349</v>
      </c>
      <c r="AO174" s="23">
        <v>193.8</v>
      </c>
      <c r="AP174" s="24">
        <f t="shared" si="26"/>
        <v>3.9514167398976876</v>
      </c>
      <c r="AQ174" s="24">
        <f t="shared" si="27"/>
        <v>-3.2498360548556158</v>
      </c>
    </row>
    <row r="175" spans="1:43" hidden="1" outlineLevel="2">
      <c r="A175" s="1" t="s">
        <v>56</v>
      </c>
      <c r="B175" s="18" t="s">
        <v>110</v>
      </c>
      <c r="C175" s="26" t="s">
        <v>121</v>
      </c>
      <c r="D175" s="19" t="s">
        <v>67</v>
      </c>
      <c r="E175" s="20">
        <v>7108.5</v>
      </c>
      <c r="F175" s="20">
        <v>6390.5</v>
      </c>
      <c r="G175" s="20">
        <v>481</v>
      </c>
      <c r="H175" s="21">
        <f t="shared" si="21"/>
        <v>7.5267975901729125</v>
      </c>
      <c r="I175" s="21">
        <v>120.5</v>
      </c>
      <c r="J175" s="21">
        <v>1.88561145450278</v>
      </c>
      <c r="K175" s="21">
        <v>0</v>
      </c>
      <c r="L175" s="21">
        <v>0</v>
      </c>
      <c r="M175" s="21">
        <v>9</v>
      </c>
      <c r="N175" s="21">
        <v>0.14083405054377601</v>
      </c>
      <c r="O175" s="21">
        <v>56.4</v>
      </c>
      <c r="P175" s="21">
        <v>0.88256005007432903</v>
      </c>
      <c r="Q175" s="21">
        <f>I175+K175+M175+O175</f>
        <v>185.9</v>
      </c>
      <c r="R175" s="21">
        <f t="shared" si="22"/>
        <v>2.9090055551208827</v>
      </c>
      <c r="S175" s="21">
        <v>295.10000000000002</v>
      </c>
      <c r="T175" s="21">
        <f t="shared" si="23"/>
        <v>4.6177920350520312</v>
      </c>
      <c r="U175" s="22">
        <v>142.44</v>
      </c>
      <c r="V175" s="22">
        <v>8.3327483327483307</v>
      </c>
      <c r="W175" s="7">
        <v>79</v>
      </c>
      <c r="X175" s="7" t="s">
        <v>110</v>
      </c>
      <c r="Y175" s="10" t="s">
        <v>121</v>
      </c>
      <c r="Z175" s="23" t="s">
        <v>67</v>
      </c>
      <c r="AA175" s="23">
        <v>6850.9</v>
      </c>
      <c r="AB175" s="23">
        <v>6070.1</v>
      </c>
      <c r="AC175" s="23">
        <v>378.8</v>
      </c>
      <c r="AD175" s="24">
        <f t="shared" si="24"/>
        <v>6.2404243752162234</v>
      </c>
      <c r="AE175" s="23">
        <v>83.4</v>
      </c>
      <c r="AF175" s="23">
        <v>1.37</v>
      </c>
      <c r="AG175" s="23">
        <v>0</v>
      </c>
      <c r="AH175" s="23">
        <v>0</v>
      </c>
      <c r="AI175" s="23">
        <v>16</v>
      </c>
      <c r="AJ175" s="23">
        <v>0.26</v>
      </c>
      <c r="AK175" s="23">
        <v>33.799999999999997</v>
      </c>
      <c r="AL175" s="23">
        <v>0.56000000000000005</v>
      </c>
      <c r="AM175" s="23">
        <f>AE175+AG175+AI175+AK175</f>
        <v>133.19999999999999</v>
      </c>
      <c r="AN175" s="24">
        <f t="shared" si="25"/>
        <v>2.194362531095039</v>
      </c>
      <c r="AO175" s="23">
        <v>245.6</v>
      </c>
      <c r="AP175" s="24">
        <f t="shared" si="26"/>
        <v>4.0460618441211835</v>
      </c>
      <c r="AQ175" s="24">
        <f t="shared" si="27"/>
        <v>1.2863732149566891</v>
      </c>
    </row>
    <row r="176" spans="1:43" hidden="1" outlineLevel="2">
      <c r="A176" s="1" t="s">
        <v>56</v>
      </c>
      <c r="B176" s="18" t="s">
        <v>110</v>
      </c>
      <c r="C176" s="26" t="s">
        <v>121</v>
      </c>
      <c r="D176" s="19" t="s">
        <v>68</v>
      </c>
      <c r="E176" s="20">
        <v>4997.8</v>
      </c>
      <c r="F176" s="20">
        <v>4492.6000000000004</v>
      </c>
      <c r="G176" s="20">
        <v>346.05</v>
      </c>
      <c r="H176" s="21">
        <f t="shared" si="21"/>
        <v>7.7026666073097978</v>
      </c>
      <c r="I176" s="21">
        <v>67.400000000000006</v>
      </c>
      <c r="J176" s="21">
        <v>1.5002448470818699</v>
      </c>
      <c r="K176" s="21">
        <v>0</v>
      </c>
      <c r="L176" s="21">
        <v>0</v>
      </c>
      <c r="M176" s="21">
        <v>12.2</v>
      </c>
      <c r="N176" s="21">
        <v>0.27155767261719299</v>
      </c>
      <c r="O176" s="21">
        <v>50.9</v>
      </c>
      <c r="P176" s="21">
        <v>1.1329742242799301</v>
      </c>
      <c r="Q176" s="21">
        <f>I176+K176+M176+O176</f>
        <v>130.5</v>
      </c>
      <c r="R176" s="21">
        <f t="shared" si="22"/>
        <v>2.9047767439789873</v>
      </c>
      <c r="S176" s="21">
        <v>215.55</v>
      </c>
      <c r="T176" s="21">
        <f t="shared" si="23"/>
        <v>4.79788986333081</v>
      </c>
      <c r="U176" s="22">
        <v>0</v>
      </c>
      <c r="V176" s="22">
        <v>0</v>
      </c>
      <c r="W176" s="7">
        <v>79</v>
      </c>
      <c r="X176" s="7" t="s">
        <v>110</v>
      </c>
      <c r="Y176" s="10" t="s">
        <v>121</v>
      </c>
      <c r="Z176" s="23" t="s">
        <v>68</v>
      </c>
      <c r="AA176" s="23">
        <v>5175.6000000000004</v>
      </c>
      <c r="AB176" s="23">
        <v>4653</v>
      </c>
      <c r="AC176" s="23">
        <v>530.54999999999995</v>
      </c>
      <c r="AD176" s="24">
        <f t="shared" si="24"/>
        <v>11.402321083172145</v>
      </c>
      <c r="AE176" s="23">
        <v>35.5</v>
      </c>
      <c r="AF176" s="23">
        <v>0.76</v>
      </c>
      <c r="AG176" s="23">
        <v>0</v>
      </c>
      <c r="AH176" s="23">
        <v>0</v>
      </c>
      <c r="AI176" s="23">
        <v>9.6999999999999993</v>
      </c>
      <c r="AJ176" s="23">
        <v>0.21</v>
      </c>
      <c r="AK176" s="23">
        <v>82.7</v>
      </c>
      <c r="AL176" s="23">
        <v>1.78</v>
      </c>
      <c r="AM176" s="23">
        <f>AE176+AG176+AI176+AK176</f>
        <v>127.9</v>
      </c>
      <c r="AN176" s="24">
        <f t="shared" si="25"/>
        <v>2.7487642381259403</v>
      </c>
      <c r="AO176" s="23">
        <v>402.65</v>
      </c>
      <c r="AP176" s="24">
        <f t="shared" si="26"/>
        <v>8.6535568450462073</v>
      </c>
      <c r="AQ176" s="24">
        <f t="shared" si="27"/>
        <v>-3.6996544758623475</v>
      </c>
    </row>
    <row r="177" spans="1:43" hidden="1" outlineLevel="2">
      <c r="A177" s="1" t="s">
        <v>56</v>
      </c>
      <c r="B177" s="18" t="s">
        <v>110</v>
      </c>
      <c r="C177" s="26" t="s">
        <v>121</v>
      </c>
      <c r="D177" s="19" t="s">
        <v>69</v>
      </c>
      <c r="E177" s="20">
        <v>3723.3</v>
      </c>
      <c r="F177" s="20">
        <v>3270.6</v>
      </c>
      <c r="G177" s="20">
        <v>556.29999999999995</v>
      </c>
      <c r="H177" s="21">
        <f t="shared" si="21"/>
        <v>17.009111478016266</v>
      </c>
      <c r="I177" s="21">
        <v>64</v>
      </c>
      <c r="J177" s="21">
        <v>1.9568274934262799</v>
      </c>
      <c r="K177" s="21">
        <v>1.2</v>
      </c>
      <c r="L177" s="21">
        <v>3.66905155017428E-2</v>
      </c>
      <c r="M177" s="21">
        <v>1.8</v>
      </c>
      <c r="N177" s="21">
        <v>5.5035773252614197E-2</v>
      </c>
      <c r="O177" s="21">
        <v>37.700000000000003</v>
      </c>
      <c r="P177" s="21">
        <v>1.15269369534642</v>
      </c>
      <c r="Q177" s="21">
        <f>I177+K177+M177+O177</f>
        <v>104.7</v>
      </c>
      <c r="R177" s="21">
        <f t="shared" si="22"/>
        <v>3.2012474775270592</v>
      </c>
      <c r="S177" s="21">
        <v>451.6</v>
      </c>
      <c r="T177" s="21">
        <f t="shared" si="23"/>
        <v>13.807864000489207</v>
      </c>
      <c r="U177" s="22">
        <v>2.6</v>
      </c>
      <c r="V177" s="22">
        <v>0.187855842316696</v>
      </c>
      <c r="W177" s="7">
        <v>79</v>
      </c>
      <c r="X177" s="7" t="s">
        <v>110</v>
      </c>
      <c r="Y177" s="10" t="s">
        <v>121</v>
      </c>
      <c r="Z177" s="23" t="s">
        <v>69</v>
      </c>
      <c r="AA177" s="23">
        <v>3848.6</v>
      </c>
      <c r="AB177" s="23">
        <v>3302.1</v>
      </c>
      <c r="AC177" s="23">
        <v>317.89999999999998</v>
      </c>
      <c r="AD177" s="24">
        <f t="shared" si="24"/>
        <v>9.6272069289240179</v>
      </c>
      <c r="AE177" s="23">
        <v>42.4</v>
      </c>
      <c r="AF177" s="23">
        <v>1.28</v>
      </c>
      <c r="AG177" s="23">
        <v>0</v>
      </c>
      <c r="AH177" s="23">
        <v>0</v>
      </c>
      <c r="AI177" s="23">
        <v>8.4</v>
      </c>
      <c r="AJ177" s="23">
        <v>0.25</v>
      </c>
      <c r="AK177" s="23">
        <v>48.8</v>
      </c>
      <c r="AL177" s="23">
        <v>1.48</v>
      </c>
      <c r="AM177" s="23">
        <f>AE177+AG177+AI177+AK177</f>
        <v>99.6</v>
      </c>
      <c r="AN177" s="24">
        <f t="shared" si="25"/>
        <v>3.016262378486418</v>
      </c>
      <c r="AO177" s="23">
        <v>218.3</v>
      </c>
      <c r="AP177" s="24">
        <f t="shared" si="26"/>
        <v>6.6109445504376003</v>
      </c>
      <c r="AQ177" s="24">
        <f t="shared" si="27"/>
        <v>7.3819045490922477</v>
      </c>
    </row>
    <row r="178" spans="1:43" outlineLevel="1" collapsed="1">
      <c r="A178" s="1"/>
      <c r="B178" s="25" t="s">
        <v>151</v>
      </c>
      <c r="C178" s="26" t="s">
        <v>121</v>
      </c>
      <c r="D178" s="19"/>
      <c r="E178" s="20"/>
      <c r="F178" s="20">
        <f>SUBTOTAL(9,F173:F177)</f>
        <v>20403.61</v>
      </c>
      <c r="G178" s="20">
        <f>SUBTOTAL(9,G173:G177)</f>
        <v>1664.7519889999999</v>
      </c>
      <c r="H178" s="21">
        <f t="shared" si="21"/>
        <v>8.1591051240442241</v>
      </c>
      <c r="I178" s="21"/>
      <c r="J178" s="21"/>
      <c r="K178" s="21"/>
      <c r="L178" s="21"/>
      <c r="M178" s="21"/>
      <c r="N178" s="21"/>
      <c r="O178" s="21"/>
      <c r="P178" s="21"/>
      <c r="Q178" s="21">
        <f>SUBTOTAL(9,Q173:Q177)</f>
        <v>566.25980000000004</v>
      </c>
      <c r="R178" s="21">
        <f t="shared" si="22"/>
        <v>2.7752922154461883</v>
      </c>
      <c r="S178" s="21">
        <f>SUBTOTAL(9,S173:S177)</f>
        <v>1098.4921890000001</v>
      </c>
      <c r="T178" s="21">
        <f t="shared" si="23"/>
        <v>5.3838129085980375</v>
      </c>
      <c r="U178" s="22"/>
      <c r="V178" s="22"/>
      <c r="W178" s="7"/>
      <c r="X178" s="7"/>
      <c r="Y178" s="10"/>
      <c r="Z178" s="23"/>
      <c r="AA178" s="23"/>
      <c r="AB178" s="23">
        <f>SUBTOTAL(9,AB173:AB177)</f>
        <v>19829.769999999997</v>
      </c>
      <c r="AC178" s="23">
        <f>SUBTOTAL(9,AC173:AC177)</f>
        <v>1566.85</v>
      </c>
      <c r="AD178" s="24">
        <f t="shared" si="24"/>
        <v>7.901503648302528</v>
      </c>
      <c r="AE178" s="23"/>
      <c r="AF178" s="23"/>
      <c r="AG178" s="23"/>
      <c r="AH178" s="23"/>
      <c r="AI178" s="23"/>
      <c r="AJ178" s="23"/>
      <c r="AK178" s="23"/>
      <c r="AL178" s="23"/>
      <c r="AM178" s="23">
        <f>SUBTOTAL(9,AM173:AM177)</f>
        <v>468.5</v>
      </c>
      <c r="AN178" s="24">
        <f t="shared" si="25"/>
        <v>2.3626093494780829</v>
      </c>
      <c r="AO178" s="23">
        <f>SUBTOTAL(9,AO173:AO177)</f>
        <v>1098.3499999999999</v>
      </c>
      <c r="AP178" s="24">
        <f t="shared" si="26"/>
        <v>5.5388942988244443</v>
      </c>
      <c r="AQ178" s="24">
        <f t="shared" si="27"/>
        <v>0.25760147574169601</v>
      </c>
    </row>
    <row r="179" spans="1:43" hidden="1" outlineLevel="2">
      <c r="A179" s="1" t="s">
        <v>38</v>
      </c>
      <c r="B179" s="18" t="s">
        <v>92</v>
      </c>
      <c r="C179" s="26" t="s">
        <v>121</v>
      </c>
      <c r="D179" s="19" t="s">
        <v>65</v>
      </c>
      <c r="E179" s="20">
        <v>2544</v>
      </c>
      <c r="F179" s="20">
        <v>2401</v>
      </c>
      <c r="G179" s="20">
        <v>106</v>
      </c>
      <c r="H179" s="21">
        <f t="shared" si="21"/>
        <v>4.4148271553519365</v>
      </c>
      <c r="I179" s="21">
        <v>40</v>
      </c>
      <c r="J179" s="21">
        <v>1.66597251145356</v>
      </c>
      <c r="K179" s="21">
        <v>6</v>
      </c>
      <c r="L179" s="21">
        <v>0.24989587671803401</v>
      </c>
      <c r="M179" s="21">
        <v>11</v>
      </c>
      <c r="N179" s="21">
        <v>0.45814244064972898</v>
      </c>
      <c r="O179" s="21">
        <v>19</v>
      </c>
      <c r="P179" s="21">
        <v>0.79133694294044099</v>
      </c>
      <c r="Q179" s="21">
        <f>I179+K179+M179+O179</f>
        <v>76</v>
      </c>
      <c r="R179" s="21">
        <f t="shared" si="22"/>
        <v>3.1653477717617657</v>
      </c>
      <c r="S179" s="21">
        <v>30</v>
      </c>
      <c r="T179" s="21">
        <f t="shared" si="23"/>
        <v>1.2494793835901707</v>
      </c>
      <c r="U179" s="22">
        <v>128.4</v>
      </c>
      <c r="V179" s="22">
        <v>2.8580332101678301</v>
      </c>
      <c r="W179" s="7">
        <v>47</v>
      </c>
      <c r="X179" s="7" t="s">
        <v>92</v>
      </c>
      <c r="Y179" s="10" t="s">
        <v>121</v>
      </c>
      <c r="Z179" s="23" t="s">
        <v>65</v>
      </c>
      <c r="AA179" s="23">
        <v>2951</v>
      </c>
      <c r="AB179" s="23">
        <v>2788.93</v>
      </c>
      <c r="AC179" s="23">
        <v>116.5</v>
      </c>
      <c r="AD179" s="24">
        <f t="shared" si="24"/>
        <v>4.1772292599670848</v>
      </c>
      <c r="AE179" s="23">
        <v>57</v>
      </c>
      <c r="AF179" s="23">
        <v>2.04</v>
      </c>
      <c r="AG179" s="23">
        <v>0</v>
      </c>
      <c r="AH179" s="23">
        <v>0</v>
      </c>
      <c r="AI179" s="23">
        <v>6</v>
      </c>
      <c r="AJ179" s="23">
        <v>0.22</v>
      </c>
      <c r="AK179" s="23">
        <v>6</v>
      </c>
      <c r="AL179" s="23">
        <v>0.22</v>
      </c>
      <c r="AM179" s="23">
        <f>AE179+AG179+AI179+AK179</f>
        <v>69</v>
      </c>
      <c r="AN179" s="24">
        <f t="shared" si="25"/>
        <v>2.4740671153453118</v>
      </c>
      <c r="AO179" s="23">
        <v>47.5</v>
      </c>
      <c r="AP179" s="24">
        <f t="shared" si="26"/>
        <v>1.7031621446217726</v>
      </c>
      <c r="AQ179" s="24">
        <f t="shared" si="27"/>
        <v>0.23759789538485165</v>
      </c>
    </row>
    <row r="180" spans="1:43" hidden="1" outlineLevel="2">
      <c r="A180" s="1" t="s">
        <v>38</v>
      </c>
      <c r="B180" s="18" t="s">
        <v>92</v>
      </c>
      <c r="C180" s="26" t="s">
        <v>121</v>
      </c>
      <c r="D180" s="19" t="s">
        <v>66</v>
      </c>
      <c r="E180" s="20">
        <v>3101.2</v>
      </c>
      <c r="F180" s="20">
        <v>2782.97</v>
      </c>
      <c r="G180" s="20">
        <v>379.91</v>
      </c>
      <c r="H180" s="21">
        <f t="shared" si="21"/>
        <v>13.651243096404203</v>
      </c>
      <c r="I180" s="21">
        <v>24.8</v>
      </c>
      <c r="J180" s="21">
        <v>0.89113429178180104</v>
      </c>
      <c r="K180" s="21">
        <v>0</v>
      </c>
      <c r="L180" s="21">
        <v>0</v>
      </c>
      <c r="M180" s="21">
        <v>6</v>
      </c>
      <c r="N180" s="21">
        <v>0.21559700607624199</v>
      </c>
      <c r="O180" s="21">
        <v>28.69</v>
      </c>
      <c r="P180" s="21">
        <v>1.0309130173879</v>
      </c>
      <c r="Q180" s="21">
        <f>I180+K180+M180+O180</f>
        <v>59.49</v>
      </c>
      <c r="R180" s="21">
        <f t="shared" si="22"/>
        <v>2.1376443152459426</v>
      </c>
      <c r="S180" s="21">
        <v>320.42</v>
      </c>
      <c r="T180" s="21">
        <f t="shared" si="23"/>
        <v>11.51359878115826</v>
      </c>
      <c r="U180" s="22">
        <v>348.4</v>
      </c>
      <c r="V180" s="22">
        <v>10.6524796673393</v>
      </c>
      <c r="W180" s="7">
        <v>47</v>
      </c>
      <c r="X180" s="7" t="s">
        <v>92</v>
      </c>
      <c r="Y180" s="10" t="s">
        <v>121</v>
      </c>
      <c r="Z180" s="23" t="s">
        <v>66</v>
      </c>
      <c r="AA180" s="23">
        <v>4524.6000000000004</v>
      </c>
      <c r="AB180" s="23">
        <v>4283.5</v>
      </c>
      <c r="AC180" s="23">
        <v>214</v>
      </c>
      <c r="AD180" s="24">
        <f t="shared" si="24"/>
        <v>4.995914555853858</v>
      </c>
      <c r="AE180" s="23">
        <v>72.3</v>
      </c>
      <c r="AF180" s="23">
        <v>1.69</v>
      </c>
      <c r="AG180" s="23">
        <v>0</v>
      </c>
      <c r="AH180" s="23">
        <v>0</v>
      </c>
      <c r="AI180" s="23">
        <v>21</v>
      </c>
      <c r="AJ180" s="23">
        <v>0.49</v>
      </c>
      <c r="AK180" s="23">
        <v>41.5</v>
      </c>
      <c r="AL180" s="23">
        <v>0.97</v>
      </c>
      <c r="AM180" s="23">
        <f>AE180+AG180+AI180+AK180</f>
        <v>134.80000000000001</v>
      </c>
      <c r="AN180" s="24">
        <f t="shared" si="25"/>
        <v>3.1469592622855145</v>
      </c>
      <c r="AO180" s="23">
        <v>79.2</v>
      </c>
      <c r="AP180" s="24">
        <f t="shared" si="26"/>
        <v>1.8489552935683435</v>
      </c>
      <c r="AQ180" s="24">
        <f t="shared" si="27"/>
        <v>8.6553285405503448</v>
      </c>
    </row>
    <row r="181" spans="1:43" hidden="1" outlineLevel="2">
      <c r="A181" s="1" t="s">
        <v>38</v>
      </c>
      <c r="B181" s="18" t="s">
        <v>92</v>
      </c>
      <c r="C181" s="26" t="s">
        <v>121</v>
      </c>
      <c r="D181" s="19" t="s">
        <v>67</v>
      </c>
      <c r="E181" s="20">
        <v>6087.56</v>
      </c>
      <c r="F181" s="20">
        <v>5584.31</v>
      </c>
      <c r="G181" s="20">
        <v>520.91999999999996</v>
      </c>
      <c r="H181" s="21">
        <f t="shared" si="21"/>
        <v>9.3282786951297449</v>
      </c>
      <c r="I181" s="21">
        <v>80.7</v>
      </c>
      <c r="J181" s="21">
        <v>1.4451203461125901</v>
      </c>
      <c r="K181" s="21">
        <v>3</v>
      </c>
      <c r="L181" s="21">
        <v>5.3721945952140901E-2</v>
      </c>
      <c r="M181" s="21">
        <v>10</v>
      </c>
      <c r="N181" s="21">
        <v>0.17907315317380301</v>
      </c>
      <c r="O181" s="21">
        <v>67.5</v>
      </c>
      <c r="P181" s="21">
        <v>1.2087437839231701</v>
      </c>
      <c r="Q181" s="21">
        <f>I181+K181+M181+O181</f>
        <v>161.19999999999999</v>
      </c>
      <c r="R181" s="21">
        <f t="shared" si="22"/>
        <v>2.8866592291617041</v>
      </c>
      <c r="S181" s="21">
        <v>359.72</v>
      </c>
      <c r="T181" s="21">
        <f t="shared" si="23"/>
        <v>6.4416194659680421</v>
      </c>
      <c r="U181" s="22">
        <v>0</v>
      </c>
      <c r="V181" s="22">
        <v>0</v>
      </c>
      <c r="W181" s="7">
        <v>47</v>
      </c>
      <c r="X181" s="7" t="s">
        <v>92</v>
      </c>
      <c r="Y181" s="10" t="s">
        <v>121</v>
      </c>
      <c r="Z181" s="23" t="s">
        <v>67</v>
      </c>
      <c r="AA181" s="23">
        <v>8096.86</v>
      </c>
      <c r="AB181" s="23">
        <v>7599.12</v>
      </c>
      <c r="AC181" s="23">
        <v>484.7</v>
      </c>
      <c r="AD181" s="24">
        <f t="shared" si="24"/>
        <v>6.3783701270673445</v>
      </c>
      <c r="AE181" s="23">
        <v>90.5</v>
      </c>
      <c r="AF181" s="23">
        <v>1.19</v>
      </c>
      <c r="AG181" s="23">
        <v>0</v>
      </c>
      <c r="AH181" s="23">
        <v>0</v>
      </c>
      <c r="AI181" s="23">
        <v>12</v>
      </c>
      <c r="AJ181" s="23">
        <v>0.16</v>
      </c>
      <c r="AK181" s="23">
        <v>109</v>
      </c>
      <c r="AL181" s="23">
        <v>1.43</v>
      </c>
      <c r="AM181" s="23">
        <f>AE181+AG181+AI181+AK181</f>
        <v>211.5</v>
      </c>
      <c r="AN181" s="24">
        <f t="shared" si="25"/>
        <v>2.7832170040741562</v>
      </c>
      <c r="AO181" s="23">
        <v>273.2</v>
      </c>
      <c r="AP181" s="24">
        <f t="shared" si="26"/>
        <v>3.5951531229931888</v>
      </c>
      <c r="AQ181" s="24">
        <f t="shared" si="27"/>
        <v>2.9499085680624004</v>
      </c>
    </row>
    <row r="182" spans="1:43" hidden="1" outlineLevel="2">
      <c r="A182" s="1" t="s">
        <v>38</v>
      </c>
      <c r="B182" s="18" t="s">
        <v>92</v>
      </c>
      <c r="C182" s="26" t="s">
        <v>121</v>
      </c>
      <c r="D182" s="19" t="s">
        <v>68</v>
      </c>
      <c r="E182" s="20">
        <v>8409.7000000000007</v>
      </c>
      <c r="F182" s="20">
        <v>7614.7</v>
      </c>
      <c r="G182" s="20">
        <v>1064.8</v>
      </c>
      <c r="H182" s="21">
        <f t="shared" si="21"/>
        <v>13.983479322888623</v>
      </c>
      <c r="I182" s="21">
        <v>119.9</v>
      </c>
      <c r="J182" s="21">
        <v>1.57458599813519</v>
      </c>
      <c r="K182" s="21">
        <v>0</v>
      </c>
      <c r="L182" s="21">
        <v>0</v>
      </c>
      <c r="M182" s="21">
        <v>5.4</v>
      </c>
      <c r="N182" s="21">
        <v>7.0915466137864897E-2</v>
      </c>
      <c r="O182" s="21">
        <v>79</v>
      </c>
      <c r="P182" s="21">
        <v>1.03746700460951</v>
      </c>
      <c r="Q182" s="21">
        <f>I182+K182+M182+O182</f>
        <v>204.3</v>
      </c>
      <c r="R182" s="21">
        <f t="shared" si="22"/>
        <v>2.6829684688825561</v>
      </c>
      <c r="S182" s="21">
        <v>860.5</v>
      </c>
      <c r="T182" s="21">
        <f t="shared" si="23"/>
        <v>11.300510854006067</v>
      </c>
      <c r="U182" s="22">
        <v>0</v>
      </c>
      <c r="V182" s="22">
        <v>0</v>
      </c>
      <c r="W182" s="7">
        <v>47</v>
      </c>
      <c r="X182" s="7" t="s">
        <v>92</v>
      </c>
      <c r="Y182" s="10" t="s">
        <v>121</v>
      </c>
      <c r="Z182" s="23" t="s">
        <v>68</v>
      </c>
      <c r="AA182" s="23">
        <v>10659.4</v>
      </c>
      <c r="AB182" s="23">
        <v>9877.26</v>
      </c>
      <c r="AC182" s="23">
        <v>681.83</v>
      </c>
      <c r="AD182" s="24">
        <f t="shared" si="24"/>
        <v>6.9030277627601171</v>
      </c>
      <c r="AE182" s="23">
        <v>169.67</v>
      </c>
      <c r="AF182" s="23">
        <v>1.72</v>
      </c>
      <c r="AG182" s="23">
        <v>0</v>
      </c>
      <c r="AH182" s="23">
        <v>0</v>
      </c>
      <c r="AI182" s="23">
        <v>9.5</v>
      </c>
      <c r="AJ182" s="23">
        <v>0.1</v>
      </c>
      <c r="AK182" s="23">
        <v>89</v>
      </c>
      <c r="AL182" s="23">
        <v>0.9</v>
      </c>
      <c r="AM182" s="23">
        <f>AE182+AG182+AI182+AK182</f>
        <v>268.16999999999996</v>
      </c>
      <c r="AN182" s="24">
        <f t="shared" si="25"/>
        <v>2.7150242071181681</v>
      </c>
      <c r="AO182" s="23">
        <v>413.66</v>
      </c>
      <c r="AP182" s="24">
        <f t="shared" si="26"/>
        <v>4.1880035556419495</v>
      </c>
      <c r="AQ182" s="24">
        <f t="shared" si="27"/>
        <v>7.0804515601285063</v>
      </c>
    </row>
    <row r="183" spans="1:43" hidden="1" outlineLevel="2">
      <c r="A183" s="1"/>
      <c r="B183" s="18" t="s">
        <v>92</v>
      </c>
      <c r="C183" s="26" t="s">
        <v>121</v>
      </c>
      <c r="D183" s="19" t="s">
        <v>69</v>
      </c>
      <c r="E183" s="20">
        <v>5391.2</v>
      </c>
      <c r="F183" s="20">
        <v>4765.2</v>
      </c>
      <c r="G183" s="20">
        <v>793</v>
      </c>
      <c r="H183" s="21">
        <f t="shared" si="21"/>
        <v>16.641484093007641</v>
      </c>
      <c r="I183" s="21">
        <v>57</v>
      </c>
      <c r="J183" s="21">
        <v>1.19617224880383</v>
      </c>
      <c r="K183" s="21">
        <v>4</v>
      </c>
      <c r="L183" s="21">
        <v>8.3941912196759796E-2</v>
      </c>
      <c r="M183" s="21">
        <v>8</v>
      </c>
      <c r="N183" s="21">
        <v>0.16788382439352001</v>
      </c>
      <c r="O183" s="21">
        <v>62.5</v>
      </c>
      <c r="P183" s="21">
        <v>1.3115923780743699</v>
      </c>
      <c r="Q183" s="21">
        <f>I183+K183+M183+O183</f>
        <v>131.5</v>
      </c>
      <c r="R183" s="21">
        <f t="shared" si="22"/>
        <v>2.75959036346848</v>
      </c>
      <c r="S183" s="21">
        <v>661.5</v>
      </c>
      <c r="T183" s="21">
        <f t="shared" si="23"/>
        <v>13.88189372953916</v>
      </c>
      <c r="U183" s="22">
        <v>25</v>
      </c>
      <c r="V183" s="22">
        <v>1.0412328196584799</v>
      </c>
      <c r="W183" s="7">
        <v>47</v>
      </c>
      <c r="X183" s="7" t="s">
        <v>92</v>
      </c>
      <c r="Y183" s="10" t="s">
        <v>121</v>
      </c>
      <c r="Z183" s="23" t="s">
        <v>69</v>
      </c>
      <c r="AA183" s="23">
        <v>6436.4</v>
      </c>
      <c r="AB183" s="23">
        <v>5982.4</v>
      </c>
      <c r="AC183" s="23">
        <v>701.4</v>
      </c>
      <c r="AD183" s="24">
        <f t="shared" si="24"/>
        <v>11.724391548542391</v>
      </c>
      <c r="AE183" s="23">
        <v>113</v>
      </c>
      <c r="AF183" s="23">
        <v>1.89</v>
      </c>
      <c r="AG183" s="23">
        <v>0</v>
      </c>
      <c r="AH183" s="23">
        <v>0</v>
      </c>
      <c r="AI183" s="23">
        <v>10</v>
      </c>
      <c r="AJ183" s="23">
        <v>0.17</v>
      </c>
      <c r="AK183" s="23">
        <v>72</v>
      </c>
      <c r="AL183" s="23">
        <v>1.2</v>
      </c>
      <c r="AM183" s="23">
        <f>AE183+AG183+AI183+AK183</f>
        <v>195</v>
      </c>
      <c r="AN183" s="24">
        <f t="shared" si="25"/>
        <v>3.2595613800481416</v>
      </c>
      <c r="AO183" s="23">
        <v>506.4</v>
      </c>
      <c r="AP183" s="24">
        <f t="shared" si="26"/>
        <v>8.4648301684942506</v>
      </c>
      <c r="AQ183" s="24">
        <f t="shared" si="27"/>
        <v>4.91709254446525</v>
      </c>
    </row>
    <row r="184" spans="1:43" outlineLevel="1" collapsed="1">
      <c r="A184" s="1"/>
      <c r="B184" s="25" t="s">
        <v>152</v>
      </c>
      <c r="C184" s="26" t="s">
        <v>121</v>
      </c>
      <c r="D184" s="19"/>
      <c r="E184" s="20"/>
      <c r="F184" s="20">
        <f>SUBTOTAL(9,F179:F183)</f>
        <v>23148.18</v>
      </c>
      <c r="G184" s="20">
        <f>SUBTOTAL(9,G179:G183)</f>
        <v>2864.63</v>
      </c>
      <c r="H184" s="21">
        <f t="shared" si="21"/>
        <v>12.375184571746029</v>
      </c>
      <c r="I184" s="21"/>
      <c r="J184" s="21"/>
      <c r="K184" s="21"/>
      <c r="L184" s="21"/>
      <c r="M184" s="21"/>
      <c r="N184" s="21"/>
      <c r="O184" s="21"/>
      <c r="P184" s="21"/>
      <c r="Q184" s="21">
        <f>SUBTOTAL(9,Q179:Q183)</f>
        <v>632.49</v>
      </c>
      <c r="R184" s="21">
        <f t="shared" si="22"/>
        <v>2.7323530402822165</v>
      </c>
      <c r="S184" s="21">
        <f>SUBTOTAL(9,S179:S183)</f>
        <v>2232.1400000000003</v>
      </c>
      <c r="T184" s="21">
        <f t="shared" si="23"/>
        <v>9.6428315314638144</v>
      </c>
      <c r="U184" s="22"/>
      <c r="V184" s="22"/>
      <c r="W184" s="7"/>
      <c r="X184" s="7"/>
      <c r="Y184" s="10"/>
      <c r="Z184" s="23"/>
      <c r="AA184" s="23"/>
      <c r="AB184" s="23">
        <f>SUBTOTAL(9,AB179:AB183)</f>
        <v>30531.21</v>
      </c>
      <c r="AC184" s="23">
        <f>SUBTOTAL(9,AC179:AC183)</f>
        <v>2198.4300000000003</v>
      </c>
      <c r="AD184" s="24">
        <f t="shared" si="24"/>
        <v>7.2005989936199724</v>
      </c>
      <c r="AE184" s="23"/>
      <c r="AF184" s="23"/>
      <c r="AG184" s="23"/>
      <c r="AH184" s="23"/>
      <c r="AI184" s="23"/>
      <c r="AJ184" s="23"/>
      <c r="AK184" s="23"/>
      <c r="AL184" s="23"/>
      <c r="AM184" s="23">
        <f>SUBTOTAL(9,AM179:AM183)</f>
        <v>878.47</v>
      </c>
      <c r="AN184" s="24">
        <f t="shared" si="25"/>
        <v>2.8772852435262148</v>
      </c>
      <c r="AO184" s="23">
        <f>SUBTOTAL(9,AO179:AO183)</f>
        <v>1319.96</v>
      </c>
      <c r="AP184" s="24">
        <f t="shared" si="26"/>
        <v>4.3233137500937566</v>
      </c>
      <c r="AQ184" s="24">
        <f t="shared" si="27"/>
        <v>5.1745855781260568</v>
      </c>
    </row>
    <row r="185" spans="1:43" hidden="1" outlineLevel="2">
      <c r="A185" s="1" t="s">
        <v>24</v>
      </c>
      <c r="B185" s="18" t="s">
        <v>78</v>
      </c>
      <c r="C185" s="26" t="s">
        <v>121</v>
      </c>
      <c r="D185" s="19" t="s">
        <v>65</v>
      </c>
      <c r="E185" s="20">
        <v>3790.2</v>
      </c>
      <c r="F185" s="20">
        <v>3693.2</v>
      </c>
      <c r="G185" s="20">
        <v>90.5</v>
      </c>
      <c r="H185" s="21">
        <f t="shared" si="21"/>
        <v>2.4504494747102785</v>
      </c>
      <c r="I185" s="21">
        <v>33</v>
      </c>
      <c r="J185" s="21">
        <v>0.893534062601538</v>
      </c>
      <c r="K185" s="21">
        <v>2</v>
      </c>
      <c r="L185" s="21">
        <v>5.4153579551608398E-2</v>
      </c>
      <c r="M185" s="21">
        <v>12</v>
      </c>
      <c r="N185" s="21">
        <v>0.32492147730964999</v>
      </c>
      <c r="O185" s="21">
        <v>30</v>
      </c>
      <c r="P185" s="21">
        <v>0.81230369327412499</v>
      </c>
      <c r="Q185" s="21">
        <f>I185+K185+M185+O185</f>
        <v>77</v>
      </c>
      <c r="R185" s="21">
        <f t="shared" si="22"/>
        <v>2.0849128127369219</v>
      </c>
      <c r="S185" s="21">
        <v>13.5</v>
      </c>
      <c r="T185" s="21">
        <f t="shared" si="23"/>
        <v>0.36553666197335644</v>
      </c>
      <c r="U185" s="22">
        <v>598.70000000000005</v>
      </c>
      <c r="V185" s="22">
        <v>7.8624239956925397</v>
      </c>
      <c r="W185" s="7">
        <v>23</v>
      </c>
      <c r="X185" s="7" t="s">
        <v>78</v>
      </c>
      <c r="Y185" s="10" t="s">
        <v>121</v>
      </c>
      <c r="Z185" s="23" t="s">
        <v>65</v>
      </c>
      <c r="AA185" s="23">
        <v>3127.5</v>
      </c>
      <c r="AB185" s="23">
        <v>3093.5</v>
      </c>
      <c r="AC185" s="23">
        <v>76</v>
      </c>
      <c r="AD185" s="24">
        <f t="shared" si="24"/>
        <v>2.4567641829642799</v>
      </c>
      <c r="AE185" s="23">
        <v>28</v>
      </c>
      <c r="AF185" s="23">
        <v>0.91</v>
      </c>
      <c r="AG185" s="23">
        <v>0</v>
      </c>
      <c r="AH185" s="23">
        <v>0</v>
      </c>
      <c r="AI185" s="23">
        <v>8</v>
      </c>
      <c r="AJ185" s="23">
        <v>0.26</v>
      </c>
      <c r="AK185" s="23">
        <v>25</v>
      </c>
      <c r="AL185" s="23">
        <v>0.81</v>
      </c>
      <c r="AM185" s="23">
        <f>AE185+AG185+AI185+AK185</f>
        <v>61</v>
      </c>
      <c r="AN185" s="24">
        <f t="shared" si="25"/>
        <v>1.9718765152739615</v>
      </c>
      <c r="AO185" s="23">
        <v>15</v>
      </c>
      <c r="AP185" s="24">
        <f t="shared" si="26"/>
        <v>0.48488766769031844</v>
      </c>
      <c r="AQ185" s="24">
        <f t="shared" si="27"/>
        <v>-6.3147082540013777E-3</v>
      </c>
    </row>
    <row r="186" spans="1:43" hidden="1" outlineLevel="2">
      <c r="A186" s="1" t="s">
        <v>24</v>
      </c>
      <c r="B186" s="18" t="s">
        <v>78</v>
      </c>
      <c r="C186" s="26" t="s">
        <v>121</v>
      </c>
      <c r="D186" s="19" t="s">
        <v>66</v>
      </c>
      <c r="E186" s="20">
        <v>6575</v>
      </c>
      <c r="F186" s="20">
        <v>6306.14</v>
      </c>
      <c r="G186" s="20">
        <v>244</v>
      </c>
      <c r="H186" s="21">
        <f t="shared" si="21"/>
        <v>3.8692448946582219</v>
      </c>
      <c r="I186" s="21">
        <v>90</v>
      </c>
      <c r="J186" s="21">
        <v>1.4271820016502199</v>
      </c>
      <c r="K186" s="21">
        <v>0</v>
      </c>
      <c r="L186" s="21">
        <v>0</v>
      </c>
      <c r="M186" s="21">
        <v>16</v>
      </c>
      <c r="N186" s="21">
        <v>0.25372124473781599</v>
      </c>
      <c r="O186" s="21">
        <v>68</v>
      </c>
      <c r="P186" s="21">
        <v>1.07831529013572</v>
      </c>
      <c r="Q186" s="21">
        <f>I186+K186+M186+O186</f>
        <v>174</v>
      </c>
      <c r="R186" s="21">
        <f t="shared" si="22"/>
        <v>2.7592156216005352</v>
      </c>
      <c r="S186" s="21">
        <v>70</v>
      </c>
      <c r="T186" s="21">
        <f t="shared" si="23"/>
        <v>1.1100292730576866</v>
      </c>
      <c r="U186" s="22">
        <v>450.7</v>
      </c>
      <c r="V186" s="22">
        <v>9.4581549567699206</v>
      </c>
      <c r="W186" s="7">
        <v>23</v>
      </c>
      <c r="X186" s="7" t="s">
        <v>78</v>
      </c>
      <c r="Y186" s="10" t="s">
        <v>121</v>
      </c>
      <c r="Z186" s="23" t="s">
        <v>66</v>
      </c>
      <c r="AA186" s="23">
        <v>6543</v>
      </c>
      <c r="AB186" s="23">
        <v>6291.39</v>
      </c>
      <c r="AC186" s="23">
        <v>236</v>
      </c>
      <c r="AD186" s="24">
        <f t="shared" si="24"/>
        <v>3.7511583290814907</v>
      </c>
      <c r="AE186" s="23">
        <v>115</v>
      </c>
      <c r="AF186" s="23">
        <v>1.83</v>
      </c>
      <c r="AG186" s="23">
        <v>2</v>
      </c>
      <c r="AH186" s="23">
        <v>0.03</v>
      </c>
      <c r="AI186" s="23">
        <v>14</v>
      </c>
      <c r="AJ186" s="23">
        <v>0.22</v>
      </c>
      <c r="AK186" s="23">
        <v>79</v>
      </c>
      <c r="AL186" s="23">
        <v>1.26</v>
      </c>
      <c r="AM186" s="23">
        <f>AE186+AG186+AI186+AK186</f>
        <v>210</v>
      </c>
      <c r="AN186" s="24">
        <f t="shared" si="25"/>
        <v>3.3378951233352248</v>
      </c>
      <c r="AO186" s="23">
        <v>26</v>
      </c>
      <c r="AP186" s="24">
        <f t="shared" si="26"/>
        <v>0.4132632057462659</v>
      </c>
      <c r="AQ186" s="24">
        <f t="shared" si="27"/>
        <v>0.11808656557673114</v>
      </c>
    </row>
    <row r="187" spans="1:43" hidden="1" outlineLevel="2">
      <c r="A187" s="1" t="s">
        <v>24</v>
      </c>
      <c r="B187" s="18" t="s">
        <v>78</v>
      </c>
      <c r="C187" s="26" t="s">
        <v>121</v>
      </c>
      <c r="D187" s="19" t="s">
        <v>67</v>
      </c>
      <c r="E187" s="20">
        <v>7460.6</v>
      </c>
      <c r="F187" s="20">
        <v>6912.72</v>
      </c>
      <c r="G187" s="20">
        <v>290.60000000000002</v>
      </c>
      <c r="H187" s="21">
        <f t="shared" si="21"/>
        <v>4.2038445069379353</v>
      </c>
      <c r="I187" s="21">
        <v>73.8</v>
      </c>
      <c r="J187" s="21">
        <v>1.0675971252994501</v>
      </c>
      <c r="K187" s="21">
        <v>0</v>
      </c>
      <c r="L187" s="21">
        <v>0</v>
      </c>
      <c r="M187" s="21">
        <v>12</v>
      </c>
      <c r="N187" s="21">
        <v>0.17359302850397501</v>
      </c>
      <c r="O187" s="21">
        <v>85.5</v>
      </c>
      <c r="P187" s="21">
        <v>1.2368503280908201</v>
      </c>
      <c r="Q187" s="21">
        <f>I187+K187+M187+O187</f>
        <v>171.3</v>
      </c>
      <c r="R187" s="21">
        <f t="shared" si="22"/>
        <v>2.4780404818942472</v>
      </c>
      <c r="S187" s="21">
        <v>119.3</v>
      </c>
      <c r="T187" s="21">
        <f t="shared" si="23"/>
        <v>1.7258040250436875</v>
      </c>
      <c r="U187" s="22">
        <v>0</v>
      </c>
      <c r="V187" s="22">
        <v>0</v>
      </c>
      <c r="W187" s="7">
        <v>23</v>
      </c>
      <c r="X187" s="7" t="s">
        <v>78</v>
      </c>
      <c r="Y187" s="10" t="s">
        <v>121</v>
      </c>
      <c r="Z187" s="23" t="s">
        <v>67</v>
      </c>
      <c r="AA187" s="23">
        <v>7250.2</v>
      </c>
      <c r="AB187" s="23">
        <v>6692.78</v>
      </c>
      <c r="AC187" s="23">
        <v>231.8</v>
      </c>
      <c r="AD187" s="24">
        <f t="shared" si="24"/>
        <v>3.4634337300792795</v>
      </c>
      <c r="AE187" s="23">
        <v>89.6</v>
      </c>
      <c r="AF187" s="23">
        <v>1.34</v>
      </c>
      <c r="AG187" s="23">
        <v>0</v>
      </c>
      <c r="AH187" s="23">
        <v>0</v>
      </c>
      <c r="AI187" s="23">
        <v>9</v>
      </c>
      <c r="AJ187" s="23">
        <v>0.13</v>
      </c>
      <c r="AK187" s="23">
        <v>57</v>
      </c>
      <c r="AL187" s="23">
        <v>0.85</v>
      </c>
      <c r="AM187" s="23">
        <f>AE187+AG187+AI187+AK187</f>
        <v>155.6</v>
      </c>
      <c r="AN187" s="24">
        <f t="shared" si="25"/>
        <v>2.3248933925812594</v>
      </c>
      <c r="AO187" s="23">
        <v>76.2</v>
      </c>
      <c r="AP187" s="24">
        <f t="shared" si="26"/>
        <v>1.1385403374980203</v>
      </c>
      <c r="AQ187" s="24">
        <f t="shared" si="27"/>
        <v>0.74041077685865586</v>
      </c>
    </row>
    <row r="188" spans="1:43" hidden="1" outlineLevel="2">
      <c r="A188" s="1" t="s">
        <v>24</v>
      </c>
      <c r="B188" s="18" t="s">
        <v>78</v>
      </c>
      <c r="C188" s="26" t="s">
        <v>121</v>
      </c>
      <c r="D188" s="19" t="s">
        <v>68</v>
      </c>
      <c r="E188" s="20">
        <v>9915.5</v>
      </c>
      <c r="F188" s="20">
        <v>9022</v>
      </c>
      <c r="G188" s="20">
        <v>819.1</v>
      </c>
      <c r="H188" s="21">
        <f t="shared" si="21"/>
        <v>9.0789181999556643</v>
      </c>
      <c r="I188" s="21">
        <v>131.5</v>
      </c>
      <c r="J188" s="21">
        <v>1.4575482154732899</v>
      </c>
      <c r="K188" s="21">
        <v>0</v>
      </c>
      <c r="L188" s="21">
        <v>0</v>
      </c>
      <c r="M188" s="21">
        <v>7</v>
      </c>
      <c r="N188" s="21">
        <v>7.7588117933939299E-2</v>
      </c>
      <c r="O188" s="21">
        <v>130.5</v>
      </c>
      <c r="P188" s="21">
        <v>1.44646419862558</v>
      </c>
      <c r="Q188" s="21">
        <f>I188+K188+M188+O188</f>
        <v>269</v>
      </c>
      <c r="R188" s="21">
        <f t="shared" si="22"/>
        <v>2.9816005320328087</v>
      </c>
      <c r="S188" s="21">
        <v>550.1</v>
      </c>
      <c r="T188" s="21">
        <f t="shared" si="23"/>
        <v>6.0973176679228551</v>
      </c>
      <c r="U188" s="22">
        <v>0</v>
      </c>
      <c r="V188" s="22">
        <v>0</v>
      </c>
      <c r="W188" s="7">
        <v>23</v>
      </c>
      <c r="X188" s="7" t="s">
        <v>78</v>
      </c>
      <c r="Y188" s="10" t="s">
        <v>121</v>
      </c>
      <c r="Z188" s="23" t="s">
        <v>68</v>
      </c>
      <c r="AA188" s="23">
        <v>9794</v>
      </c>
      <c r="AB188" s="23">
        <v>8932.27</v>
      </c>
      <c r="AC188" s="23">
        <v>529.5</v>
      </c>
      <c r="AD188" s="24">
        <f t="shared" si="24"/>
        <v>5.9279444083083019</v>
      </c>
      <c r="AE188" s="23">
        <v>161.5</v>
      </c>
      <c r="AF188" s="23">
        <v>1.81</v>
      </c>
      <c r="AG188" s="23">
        <v>0</v>
      </c>
      <c r="AH188" s="23">
        <v>0</v>
      </c>
      <c r="AI188" s="23">
        <v>20</v>
      </c>
      <c r="AJ188" s="23">
        <v>0.22</v>
      </c>
      <c r="AK188" s="23">
        <v>49</v>
      </c>
      <c r="AL188" s="23">
        <v>0.55000000000000004</v>
      </c>
      <c r="AM188" s="23">
        <f>AE188+AG188+AI188+AK188</f>
        <v>230.5</v>
      </c>
      <c r="AN188" s="24">
        <f t="shared" si="25"/>
        <v>2.5805310408216497</v>
      </c>
      <c r="AO188" s="23">
        <v>299</v>
      </c>
      <c r="AP188" s="24">
        <f t="shared" si="26"/>
        <v>3.3474133674866522</v>
      </c>
      <c r="AQ188" s="24">
        <f t="shared" si="27"/>
        <v>3.1509737916473624</v>
      </c>
    </row>
    <row r="189" spans="1:43" hidden="1" outlineLevel="2">
      <c r="A189" s="1"/>
      <c r="B189" s="18" t="s">
        <v>78</v>
      </c>
      <c r="C189" s="26" t="s">
        <v>121</v>
      </c>
      <c r="D189" s="19" t="s">
        <v>69</v>
      </c>
      <c r="E189" s="20">
        <v>5057.38</v>
      </c>
      <c r="F189" s="20">
        <v>4444.28</v>
      </c>
      <c r="G189" s="20">
        <v>374.1</v>
      </c>
      <c r="H189" s="21">
        <f t="shared" si="21"/>
        <v>8.4175614497736415</v>
      </c>
      <c r="I189" s="21">
        <v>47.2</v>
      </c>
      <c r="J189" s="21">
        <v>1.0620392954539299</v>
      </c>
      <c r="K189" s="21">
        <v>0</v>
      </c>
      <c r="L189" s="21">
        <v>0</v>
      </c>
      <c r="M189" s="21">
        <v>5</v>
      </c>
      <c r="N189" s="21">
        <v>0.112504162654018</v>
      </c>
      <c r="O189" s="21">
        <v>49</v>
      </c>
      <c r="P189" s="21">
        <v>1.1025407940093801</v>
      </c>
      <c r="Q189" s="21">
        <f>I189+K189+M189+O189</f>
        <v>101.2</v>
      </c>
      <c r="R189" s="21">
        <f t="shared" si="22"/>
        <v>2.2770842521173287</v>
      </c>
      <c r="S189" s="21">
        <v>272.89999999999998</v>
      </c>
      <c r="T189" s="21">
        <f t="shared" si="23"/>
        <v>6.1404771976563124</v>
      </c>
      <c r="U189" s="22">
        <v>12.5</v>
      </c>
      <c r="V189" s="22">
        <v>0.33845987219755203</v>
      </c>
      <c r="W189" s="7">
        <v>23</v>
      </c>
      <c r="X189" s="7" t="s">
        <v>78</v>
      </c>
      <c r="Y189" s="10" t="s">
        <v>121</v>
      </c>
      <c r="Z189" s="23" t="s">
        <v>69</v>
      </c>
      <c r="AA189" s="23">
        <v>5312.56</v>
      </c>
      <c r="AB189" s="23">
        <v>4673.2</v>
      </c>
      <c r="AC189" s="23">
        <v>367.71</v>
      </c>
      <c r="AD189" s="24">
        <f t="shared" si="24"/>
        <v>7.8684841222288799</v>
      </c>
      <c r="AE189" s="23">
        <v>62.71</v>
      </c>
      <c r="AF189" s="23">
        <v>1.34</v>
      </c>
      <c r="AG189" s="23">
        <v>0</v>
      </c>
      <c r="AH189" s="23">
        <v>0</v>
      </c>
      <c r="AI189" s="23">
        <v>4</v>
      </c>
      <c r="AJ189" s="23">
        <v>0.09</v>
      </c>
      <c r="AK189" s="23">
        <v>80.5</v>
      </c>
      <c r="AL189" s="23">
        <v>1.72</v>
      </c>
      <c r="AM189" s="23">
        <f>AE189+AG189+AI189+AK189</f>
        <v>147.21</v>
      </c>
      <c r="AN189" s="24">
        <f t="shared" si="25"/>
        <v>3.1500898741761536</v>
      </c>
      <c r="AO189" s="23">
        <v>220.5</v>
      </c>
      <c r="AP189" s="24">
        <f t="shared" si="26"/>
        <v>4.7183942480527268</v>
      </c>
      <c r="AQ189" s="24">
        <f t="shared" si="27"/>
        <v>0.54907732754476157</v>
      </c>
    </row>
    <row r="190" spans="1:43" outlineLevel="1" collapsed="1">
      <c r="A190" s="1"/>
      <c r="B190" s="25" t="s">
        <v>153</v>
      </c>
      <c r="C190" s="26" t="s">
        <v>121</v>
      </c>
      <c r="D190" s="19"/>
      <c r="E190" s="20"/>
      <c r="F190" s="20">
        <f>SUBTOTAL(9,F185:F189)</f>
        <v>30378.34</v>
      </c>
      <c r="G190" s="20">
        <f>SUBTOTAL(9,G185:G189)</f>
        <v>1818.3000000000002</v>
      </c>
      <c r="H190" s="21">
        <f t="shared" si="21"/>
        <v>5.9855146792089373</v>
      </c>
      <c r="I190" s="21"/>
      <c r="J190" s="21"/>
      <c r="K190" s="21"/>
      <c r="L190" s="21"/>
      <c r="M190" s="21"/>
      <c r="N190" s="21"/>
      <c r="O190" s="21"/>
      <c r="P190" s="21"/>
      <c r="Q190" s="21">
        <f>SUBTOTAL(9,Q185:Q189)</f>
        <v>792.5</v>
      </c>
      <c r="R190" s="21">
        <f t="shared" si="22"/>
        <v>2.6087666409685322</v>
      </c>
      <c r="S190" s="21">
        <f>SUBTOTAL(9,S185:S189)</f>
        <v>1025.8000000000002</v>
      </c>
      <c r="T190" s="21">
        <f t="shared" si="23"/>
        <v>3.3767480382404047</v>
      </c>
      <c r="U190" s="22"/>
      <c r="V190" s="22"/>
      <c r="W190" s="7"/>
      <c r="X190" s="7"/>
      <c r="Y190" s="10"/>
      <c r="Z190" s="23"/>
      <c r="AA190" s="23"/>
      <c r="AB190" s="23">
        <f>SUBTOTAL(9,AB185:AB189)</f>
        <v>29683.14</v>
      </c>
      <c r="AC190" s="23">
        <f>SUBTOTAL(9,AC185:AC189)</f>
        <v>1441.01</v>
      </c>
      <c r="AD190" s="24">
        <f t="shared" si="24"/>
        <v>4.8546413890174689</v>
      </c>
      <c r="AE190" s="23"/>
      <c r="AF190" s="23"/>
      <c r="AG190" s="23"/>
      <c r="AH190" s="23"/>
      <c r="AI190" s="23"/>
      <c r="AJ190" s="23"/>
      <c r="AK190" s="23"/>
      <c r="AL190" s="23"/>
      <c r="AM190" s="23">
        <f>SUBTOTAL(9,AM185:AM189)</f>
        <v>804.31000000000006</v>
      </c>
      <c r="AN190" s="24">
        <f t="shared" si="25"/>
        <v>2.7096526849922213</v>
      </c>
      <c r="AO190" s="23">
        <f>SUBTOTAL(9,AO185:AO189)</f>
        <v>636.70000000000005</v>
      </c>
      <c r="AP190" s="24">
        <f t="shared" si="26"/>
        <v>2.1449887040252484</v>
      </c>
      <c r="AQ190" s="24">
        <f t="shared" si="27"/>
        <v>1.1308732901914684</v>
      </c>
    </row>
    <row r="191" spans="1:43" hidden="1" outlineLevel="2">
      <c r="A191" s="1" t="s">
        <v>36</v>
      </c>
      <c r="B191" s="18" t="s">
        <v>90</v>
      </c>
      <c r="C191" s="26" t="s">
        <v>121</v>
      </c>
      <c r="D191" s="19" t="s">
        <v>65</v>
      </c>
      <c r="E191" s="20">
        <v>312</v>
      </c>
      <c r="F191" s="20">
        <v>290</v>
      </c>
      <c r="G191" s="20">
        <v>7</v>
      </c>
      <c r="H191" s="21">
        <f t="shared" si="21"/>
        <v>2.4137931034482758</v>
      </c>
      <c r="I191" s="21">
        <v>7</v>
      </c>
      <c r="J191" s="21">
        <v>2.4137931034482798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f>I191+K191+M191+O191</f>
        <v>7</v>
      </c>
      <c r="R191" s="21">
        <f t="shared" si="22"/>
        <v>2.4137931034482758</v>
      </c>
      <c r="S191" s="21">
        <v>0</v>
      </c>
      <c r="T191" s="21">
        <f t="shared" si="23"/>
        <v>0</v>
      </c>
      <c r="U191" s="22">
        <v>9</v>
      </c>
      <c r="V191" s="22">
        <v>0.14271820016502201</v>
      </c>
      <c r="W191" s="7">
        <v>45</v>
      </c>
      <c r="X191" s="7" t="s">
        <v>90</v>
      </c>
      <c r="Y191" s="10" t="s">
        <v>121</v>
      </c>
      <c r="Z191" s="23" t="s">
        <v>65</v>
      </c>
      <c r="AA191" s="23">
        <v>88</v>
      </c>
      <c r="AB191" s="23">
        <v>77</v>
      </c>
      <c r="AC191" s="23">
        <v>3</v>
      </c>
      <c r="AD191" s="24">
        <f t="shared" si="24"/>
        <v>3.8961038961038961</v>
      </c>
      <c r="AE191" s="23">
        <v>3</v>
      </c>
      <c r="AF191" s="23">
        <v>3.9</v>
      </c>
      <c r="AG191" s="23">
        <v>0</v>
      </c>
      <c r="AH191" s="23">
        <v>0</v>
      </c>
      <c r="AI191" s="23">
        <v>0</v>
      </c>
      <c r="AJ191" s="23">
        <v>0</v>
      </c>
      <c r="AK191" s="23">
        <v>0</v>
      </c>
      <c r="AL191" s="23">
        <v>0</v>
      </c>
      <c r="AM191" s="23">
        <f>AE191+AG191+AI191+AK191</f>
        <v>3</v>
      </c>
      <c r="AN191" s="24">
        <f t="shared" si="25"/>
        <v>3.8961038961038961</v>
      </c>
      <c r="AO191" s="23">
        <v>0</v>
      </c>
      <c r="AP191" s="24">
        <f t="shared" si="26"/>
        <v>0</v>
      </c>
      <c r="AQ191" s="24">
        <f t="shared" si="27"/>
        <v>-1.4823107926556203</v>
      </c>
    </row>
    <row r="192" spans="1:43" hidden="1" outlineLevel="2">
      <c r="A192" s="1" t="s">
        <v>36</v>
      </c>
      <c r="B192" s="18" t="s">
        <v>90</v>
      </c>
      <c r="C192" s="26" t="s">
        <v>121</v>
      </c>
      <c r="D192" s="19" t="s">
        <v>66</v>
      </c>
      <c r="E192" s="20">
        <v>1119</v>
      </c>
      <c r="F192" s="20">
        <v>995.92</v>
      </c>
      <c r="G192" s="20">
        <v>75.8</v>
      </c>
      <c r="H192" s="21">
        <f t="shared" si="21"/>
        <v>7.6110530966342678</v>
      </c>
      <c r="I192" s="21">
        <v>25</v>
      </c>
      <c r="J192" s="21">
        <v>2.5102417864888702</v>
      </c>
      <c r="K192" s="21">
        <v>0</v>
      </c>
      <c r="L192" s="21">
        <v>0</v>
      </c>
      <c r="M192" s="21">
        <v>0.4</v>
      </c>
      <c r="N192" s="21">
        <v>4.0163868583822003E-2</v>
      </c>
      <c r="O192" s="21">
        <v>26.1</v>
      </c>
      <c r="P192" s="21">
        <v>2.6206924250943899</v>
      </c>
      <c r="Q192" s="21">
        <f>I192+K192+M192+O192</f>
        <v>51.5</v>
      </c>
      <c r="R192" s="21">
        <f t="shared" si="22"/>
        <v>5.1710980801670816</v>
      </c>
      <c r="S192" s="21">
        <v>24.3</v>
      </c>
      <c r="T192" s="21">
        <f t="shared" si="23"/>
        <v>2.4399550164671862</v>
      </c>
      <c r="U192" s="22">
        <v>41.1</v>
      </c>
      <c r="V192" s="22">
        <v>0.59455612262611501</v>
      </c>
      <c r="W192" s="7">
        <v>45</v>
      </c>
      <c r="X192" s="7" t="s">
        <v>90</v>
      </c>
      <c r="Y192" s="10" t="s">
        <v>121</v>
      </c>
      <c r="Z192" s="23" t="s">
        <v>66</v>
      </c>
      <c r="AA192" s="23">
        <v>1295.8</v>
      </c>
      <c r="AB192" s="23">
        <v>1165.8</v>
      </c>
      <c r="AC192" s="23">
        <v>85.1</v>
      </c>
      <c r="AD192" s="24">
        <f t="shared" si="24"/>
        <v>7.2997083547778354</v>
      </c>
      <c r="AE192" s="23">
        <v>23.6</v>
      </c>
      <c r="AF192" s="23">
        <v>2.02</v>
      </c>
      <c r="AG192" s="23">
        <v>0</v>
      </c>
      <c r="AH192" s="23">
        <v>0</v>
      </c>
      <c r="AI192" s="23">
        <v>7</v>
      </c>
      <c r="AJ192" s="23">
        <v>0.6</v>
      </c>
      <c r="AK192" s="23">
        <v>15</v>
      </c>
      <c r="AL192" s="23">
        <v>1.29</v>
      </c>
      <c r="AM192" s="23">
        <f>AE192+AG192+AI192+AK192</f>
        <v>45.6</v>
      </c>
      <c r="AN192" s="24">
        <f t="shared" si="25"/>
        <v>3.9114770972722597</v>
      </c>
      <c r="AO192" s="23">
        <v>39.5</v>
      </c>
      <c r="AP192" s="24">
        <f t="shared" si="26"/>
        <v>3.3882312575055757</v>
      </c>
      <c r="AQ192" s="24">
        <f t="shared" si="27"/>
        <v>0.31134474185643235</v>
      </c>
    </row>
    <row r="193" spans="1:43" hidden="1" outlineLevel="2">
      <c r="A193" s="1" t="s">
        <v>36</v>
      </c>
      <c r="B193" s="18" t="s">
        <v>90</v>
      </c>
      <c r="C193" s="26" t="s">
        <v>121</v>
      </c>
      <c r="D193" s="19" t="s">
        <v>67</v>
      </c>
      <c r="E193" s="20">
        <v>2268</v>
      </c>
      <c r="F193" s="20">
        <v>2025</v>
      </c>
      <c r="G193" s="20">
        <v>94</v>
      </c>
      <c r="H193" s="21">
        <f t="shared" si="21"/>
        <v>4.6419753086419755</v>
      </c>
      <c r="I193" s="21">
        <v>44</v>
      </c>
      <c r="J193" s="21">
        <v>2.1728395061728398</v>
      </c>
      <c r="K193" s="21">
        <v>0</v>
      </c>
      <c r="L193" s="21">
        <v>0</v>
      </c>
      <c r="M193" s="21">
        <v>6</v>
      </c>
      <c r="N193" s="21">
        <v>0.296296296296296</v>
      </c>
      <c r="O193" s="21">
        <v>20</v>
      </c>
      <c r="P193" s="21">
        <v>0.98765432098765404</v>
      </c>
      <c r="Q193" s="21">
        <f>I193+K193+M193+O193</f>
        <v>70</v>
      </c>
      <c r="R193" s="21">
        <f t="shared" si="22"/>
        <v>3.4567901234567899</v>
      </c>
      <c r="S193" s="21">
        <v>24</v>
      </c>
      <c r="T193" s="21">
        <f t="shared" si="23"/>
        <v>1.1851851851851851</v>
      </c>
      <c r="U193" s="22">
        <v>367.5</v>
      </c>
      <c r="V193" s="22">
        <v>4.0733761915318096</v>
      </c>
      <c r="W193" s="7">
        <v>45</v>
      </c>
      <c r="X193" s="7" t="s">
        <v>90</v>
      </c>
      <c r="Y193" s="10" t="s">
        <v>121</v>
      </c>
      <c r="Z193" s="23" t="s">
        <v>67</v>
      </c>
      <c r="AA193" s="23">
        <v>2091</v>
      </c>
      <c r="AB193" s="23">
        <v>1819</v>
      </c>
      <c r="AC193" s="23">
        <v>116.5</v>
      </c>
      <c r="AD193" s="24">
        <f t="shared" si="24"/>
        <v>6.4046179219351291</v>
      </c>
      <c r="AE193" s="23">
        <v>39</v>
      </c>
      <c r="AF193" s="23">
        <v>2.14</v>
      </c>
      <c r="AG193" s="23">
        <v>0</v>
      </c>
      <c r="AH193" s="23">
        <v>0</v>
      </c>
      <c r="AI193" s="23">
        <v>5</v>
      </c>
      <c r="AJ193" s="23">
        <v>0.27</v>
      </c>
      <c r="AK193" s="23">
        <v>29</v>
      </c>
      <c r="AL193" s="23">
        <v>1.59</v>
      </c>
      <c r="AM193" s="23">
        <f>AE193+AG193+AI193+AK193</f>
        <v>73</v>
      </c>
      <c r="AN193" s="24">
        <f t="shared" si="25"/>
        <v>4.0131940626717979</v>
      </c>
      <c r="AO193" s="23">
        <v>43.5</v>
      </c>
      <c r="AP193" s="24">
        <f t="shared" si="26"/>
        <v>2.3914238592633317</v>
      </c>
      <c r="AQ193" s="24">
        <f t="shared" si="27"/>
        <v>-1.7626426132931536</v>
      </c>
    </row>
    <row r="194" spans="1:43" hidden="1" outlineLevel="2">
      <c r="A194" s="1"/>
      <c r="B194" s="18" t="s">
        <v>90</v>
      </c>
      <c r="C194" s="26" t="s">
        <v>121</v>
      </c>
      <c r="D194" s="19" t="s">
        <v>68</v>
      </c>
      <c r="E194" s="20">
        <v>655</v>
      </c>
      <c r="F194" s="20">
        <v>567</v>
      </c>
      <c r="G194" s="20">
        <v>20</v>
      </c>
      <c r="H194" s="21">
        <f t="shared" si="21"/>
        <v>3.5273368606701938</v>
      </c>
      <c r="I194" s="21">
        <v>7</v>
      </c>
      <c r="J194" s="21">
        <v>1.2345679012345701</v>
      </c>
      <c r="K194" s="21">
        <v>0</v>
      </c>
      <c r="L194" s="21">
        <v>0</v>
      </c>
      <c r="M194" s="21">
        <v>6</v>
      </c>
      <c r="N194" s="21">
        <v>1.0582010582010599</v>
      </c>
      <c r="O194" s="21">
        <v>0</v>
      </c>
      <c r="P194" s="21">
        <v>0</v>
      </c>
      <c r="Q194" s="21">
        <f>I194+K194+M194+O194</f>
        <v>13</v>
      </c>
      <c r="R194" s="21">
        <f t="shared" si="22"/>
        <v>2.2927689594356262</v>
      </c>
      <c r="S194" s="21">
        <v>7</v>
      </c>
      <c r="T194" s="21">
        <f t="shared" si="23"/>
        <v>1.2345679012345678</v>
      </c>
      <c r="U194" s="22">
        <v>224.4</v>
      </c>
      <c r="V194" s="22">
        <v>5.0491868199123404</v>
      </c>
      <c r="W194" s="7">
        <v>45</v>
      </c>
      <c r="X194" s="7" t="s">
        <v>90</v>
      </c>
      <c r="Y194" s="10" t="s">
        <v>121</v>
      </c>
      <c r="Z194" s="23" t="s">
        <v>68</v>
      </c>
      <c r="AA194" s="23">
        <v>564</v>
      </c>
      <c r="AB194" s="23">
        <v>512</v>
      </c>
      <c r="AC194" s="23">
        <v>12</v>
      </c>
      <c r="AD194" s="24">
        <f t="shared" si="24"/>
        <v>2.34375</v>
      </c>
      <c r="AE194" s="23">
        <v>9</v>
      </c>
      <c r="AF194" s="23">
        <v>1.76</v>
      </c>
      <c r="AG194" s="23">
        <v>0</v>
      </c>
      <c r="AH194" s="23">
        <v>0</v>
      </c>
      <c r="AI194" s="23">
        <v>2</v>
      </c>
      <c r="AJ194" s="23">
        <v>0.39</v>
      </c>
      <c r="AK194" s="23">
        <v>1</v>
      </c>
      <c r="AL194" s="23">
        <v>0.2</v>
      </c>
      <c r="AM194" s="23">
        <f>AE194+AG194+AI194+AK194</f>
        <v>12</v>
      </c>
      <c r="AN194" s="24">
        <f t="shared" si="25"/>
        <v>2.34375</v>
      </c>
      <c r="AO194" s="23">
        <v>0</v>
      </c>
      <c r="AP194" s="24">
        <f t="shared" si="26"/>
        <v>0</v>
      </c>
      <c r="AQ194" s="24">
        <f t="shared" si="27"/>
        <v>1.1835868606701938</v>
      </c>
    </row>
    <row r="195" spans="1:43" outlineLevel="1" collapsed="1">
      <c r="A195" s="1"/>
      <c r="B195" s="25" t="s">
        <v>154</v>
      </c>
      <c r="C195" s="26" t="s">
        <v>121</v>
      </c>
      <c r="D195" s="19"/>
      <c r="E195" s="20"/>
      <c r="F195" s="20">
        <f>SUBTOTAL(9,F191:F194)</f>
        <v>3877.92</v>
      </c>
      <c r="G195" s="20">
        <f>SUBTOTAL(9,G191:G194)</f>
        <v>196.8</v>
      </c>
      <c r="H195" s="21">
        <f t="shared" si="21"/>
        <v>5.0748855056318849</v>
      </c>
      <c r="I195" s="21"/>
      <c r="J195" s="21"/>
      <c r="K195" s="21"/>
      <c r="L195" s="21"/>
      <c r="M195" s="21"/>
      <c r="N195" s="21"/>
      <c r="O195" s="21"/>
      <c r="P195" s="21"/>
      <c r="Q195" s="21">
        <f>SUBTOTAL(9,Q191:Q194)</f>
        <v>141.5</v>
      </c>
      <c r="R195" s="21">
        <f t="shared" si="22"/>
        <v>3.6488633081652018</v>
      </c>
      <c r="S195" s="21">
        <f>SUBTOTAL(9,S191:S194)</f>
        <v>55.3</v>
      </c>
      <c r="T195" s="21">
        <f t="shared" si="23"/>
        <v>1.4260221974666831</v>
      </c>
      <c r="U195" s="22"/>
      <c r="V195" s="22"/>
      <c r="W195" s="7"/>
      <c r="X195" s="7"/>
      <c r="Y195" s="10"/>
      <c r="Z195" s="23"/>
      <c r="AA195" s="23"/>
      <c r="AB195" s="23">
        <f>SUBTOTAL(9,AB191:AB194)</f>
        <v>3573.8</v>
      </c>
      <c r="AC195" s="23">
        <f>SUBTOTAL(9,AC191:AC194)</f>
        <v>216.6</v>
      </c>
      <c r="AD195" s="24">
        <f t="shared" si="24"/>
        <v>6.0607756449717387</v>
      </c>
      <c r="AE195" s="23"/>
      <c r="AF195" s="23"/>
      <c r="AG195" s="23"/>
      <c r="AH195" s="23"/>
      <c r="AI195" s="23"/>
      <c r="AJ195" s="23"/>
      <c r="AK195" s="23"/>
      <c r="AL195" s="23"/>
      <c r="AM195" s="23">
        <f>SUBTOTAL(9,AM191:AM194)</f>
        <v>133.6</v>
      </c>
      <c r="AN195" s="24">
        <f t="shared" si="25"/>
        <v>3.7383177570093458</v>
      </c>
      <c r="AO195" s="23">
        <f>SUBTOTAL(9,AO191:AO194)</f>
        <v>83</v>
      </c>
      <c r="AP195" s="24">
        <f t="shared" si="26"/>
        <v>2.3224578879623929</v>
      </c>
      <c r="AQ195" s="24">
        <f t="shared" si="27"/>
        <v>-0.98589013933985381</v>
      </c>
    </row>
    <row r="196" spans="1:43" hidden="1" outlineLevel="2">
      <c r="A196" s="1" t="s">
        <v>35</v>
      </c>
      <c r="B196" s="18" t="s">
        <v>89</v>
      </c>
      <c r="C196" s="26" t="s">
        <v>121</v>
      </c>
      <c r="D196" s="19" t="s">
        <v>64</v>
      </c>
      <c r="E196" s="20">
        <v>94.3</v>
      </c>
      <c r="F196" s="20">
        <v>94.3</v>
      </c>
      <c r="G196" s="20">
        <v>0</v>
      </c>
      <c r="H196" s="21">
        <f t="shared" si="21"/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f>I196+K196+M196+O196</f>
        <v>0</v>
      </c>
      <c r="R196" s="21">
        <f t="shared" si="22"/>
        <v>0</v>
      </c>
      <c r="S196" s="21">
        <v>0</v>
      </c>
      <c r="T196" s="21">
        <f t="shared" si="23"/>
        <v>0</v>
      </c>
      <c r="U196" s="22">
        <v>0</v>
      </c>
      <c r="V196" s="22">
        <v>0</v>
      </c>
      <c r="W196" s="7">
        <v>44</v>
      </c>
      <c r="X196" s="7" t="s">
        <v>89</v>
      </c>
      <c r="Y196" s="10" t="s">
        <v>121</v>
      </c>
      <c r="Z196" s="23" t="s">
        <v>64</v>
      </c>
      <c r="AA196" s="23">
        <v>22</v>
      </c>
      <c r="AB196" s="23">
        <v>21</v>
      </c>
      <c r="AC196" s="23">
        <v>1</v>
      </c>
      <c r="AD196" s="24">
        <f t="shared" si="24"/>
        <v>4.7619047619047619</v>
      </c>
      <c r="AE196" s="23">
        <v>0</v>
      </c>
      <c r="AF196" s="23">
        <v>0</v>
      </c>
      <c r="AG196" s="23">
        <v>0</v>
      </c>
      <c r="AH196" s="23">
        <v>0</v>
      </c>
      <c r="AI196" s="23">
        <v>1</v>
      </c>
      <c r="AJ196" s="23">
        <v>4.76</v>
      </c>
      <c r="AK196" s="23">
        <v>0</v>
      </c>
      <c r="AL196" s="23">
        <v>0</v>
      </c>
      <c r="AM196" s="23">
        <f>AE196+AG196+AI196+AK196</f>
        <v>1</v>
      </c>
      <c r="AN196" s="24">
        <f t="shared" si="25"/>
        <v>4.7619047619047619</v>
      </c>
      <c r="AO196" s="23">
        <v>0</v>
      </c>
      <c r="AP196" s="24">
        <f t="shared" si="26"/>
        <v>0</v>
      </c>
      <c r="AQ196" s="24">
        <f t="shared" si="27"/>
        <v>-4.7619047619047619</v>
      </c>
    </row>
    <row r="197" spans="1:43" hidden="1" outlineLevel="2">
      <c r="A197" s="1" t="s">
        <v>35</v>
      </c>
      <c r="B197" s="18" t="s">
        <v>89</v>
      </c>
      <c r="C197" s="26" t="s">
        <v>121</v>
      </c>
      <c r="D197" s="19" t="s">
        <v>65</v>
      </c>
      <c r="E197" s="20">
        <v>24577.0972</v>
      </c>
      <c r="F197" s="20">
        <v>22706.67</v>
      </c>
      <c r="G197" s="20">
        <v>1341.486144</v>
      </c>
      <c r="H197" s="21">
        <f t="shared" si="21"/>
        <v>5.9078946582656107</v>
      </c>
      <c r="I197" s="21">
        <v>314.58699999999999</v>
      </c>
      <c r="J197" s="21">
        <v>1.3854298793276101</v>
      </c>
      <c r="K197" s="21">
        <v>1.2128000000000001</v>
      </c>
      <c r="L197" s="21">
        <v>5.3411277568638201E-3</v>
      </c>
      <c r="M197" s="21">
        <v>48.85</v>
      </c>
      <c r="N197" s="21">
        <v>0.215133650167215</v>
      </c>
      <c r="O197" s="21">
        <v>216.01</v>
      </c>
      <c r="P197" s="21">
        <v>0.95130030240777896</v>
      </c>
      <c r="Q197" s="21">
        <f>I197+K197+M197+O197</f>
        <v>580.65980000000002</v>
      </c>
      <c r="R197" s="21">
        <f t="shared" si="22"/>
        <v>2.5572212922458468</v>
      </c>
      <c r="S197" s="21">
        <v>760.82634399999995</v>
      </c>
      <c r="T197" s="21">
        <f t="shared" si="23"/>
        <v>3.3506733660197643</v>
      </c>
      <c r="U197" s="22">
        <v>15.8</v>
      </c>
      <c r="V197" s="22">
        <v>1.5864728090609701</v>
      </c>
      <c r="W197" s="7">
        <v>44</v>
      </c>
      <c r="X197" s="7" t="s">
        <v>89</v>
      </c>
      <c r="Y197" s="10" t="s">
        <v>121</v>
      </c>
      <c r="Z197" s="23" t="s">
        <v>65</v>
      </c>
      <c r="AA197" s="23">
        <v>16549.59</v>
      </c>
      <c r="AB197" s="23">
        <v>15311.88</v>
      </c>
      <c r="AC197" s="23">
        <v>1038.7</v>
      </c>
      <c r="AD197" s="24">
        <f t="shared" si="24"/>
        <v>6.7836216062299339</v>
      </c>
      <c r="AE197" s="23">
        <v>162.63</v>
      </c>
      <c r="AF197" s="23">
        <v>1.06</v>
      </c>
      <c r="AG197" s="23">
        <v>2.5</v>
      </c>
      <c r="AH197" s="23">
        <v>0.02</v>
      </c>
      <c r="AI197" s="23">
        <v>28.95</v>
      </c>
      <c r="AJ197" s="23">
        <v>0.19</v>
      </c>
      <c r="AK197" s="23">
        <v>138</v>
      </c>
      <c r="AL197" s="23">
        <v>0.9</v>
      </c>
      <c r="AM197" s="23">
        <f>AE197+AG197+AI197+AK197</f>
        <v>332.08</v>
      </c>
      <c r="AN197" s="24">
        <f t="shared" si="25"/>
        <v>2.1687735274832352</v>
      </c>
      <c r="AO197" s="23">
        <v>706.62</v>
      </c>
      <c r="AP197" s="24">
        <f t="shared" si="26"/>
        <v>4.6148480787466992</v>
      </c>
      <c r="AQ197" s="24">
        <f t="shared" si="27"/>
        <v>-0.87572694796432327</v>
      </c>
    </row>
    <row r="198" spans="1:43" hidden="1" outlineLevel="2">
      <c r="A198" s="1" t="s">
        <v>35</v>
      </c>
      <c r="B198" s="18" t="s">
        <v>89</v>
      </c>
      <c r="C198" s="26" t="s">
        <v>121</v>
      </c>
      <c r="D198" s="19" t="s">
        <v>66</v>
      </c>
      <c r="E198" s="20">
        <v>44957.052300000003</v>
      </c>
      <c r="F198" s="20">
        <v>41057.29</v>
      </c>
      <c r="G198" s="20">
        <v>3026.137596</v>
      </c>
      <c r="H198" s="21">
        <f t="shared" si="21"/>
        <v>7.3705244452325029</v>
      </c>
      <c r="I198" s="21">
        <v>478.68950000000001</v>
      </c>
      <c r="J198" s="21">
        <v>1.1659023542190601</v>
      </c>
      <c r="K198" s="21">
        <v>5.4287999999999998</v>
      </c>
      <c r="L198" s="21">
        <v>1.32224556849157E-2</v>
      </c>
      <c r="M198" s="21">
        <v>75.599999999999994</v>
      </c>
      <c r="N198" s="21">
        <v>0.184132340439807</v>
      </c>
      <c r="O198" s="21">
        <v>414.36257000000001</v>
      </c>
      <c r="P198" s="21">
        <v>1.00922684926922</v>
      </c>
      <c r="Q198" s="21">
        <f>I198+K198+M198+O198</f>
        <v>974.08087</v>
      </c>
      <c r="R198" s="21">
        <f t="shared" si="22"/>
        <v>2.372491876594875</v>
      </c>
      <c r="S198" s="21">
        <v>2052.0567259999998</v>
      </c>
      <c r="T198" s="21">
        <f t="shared" si="23"/>
        <v>4.9980325686376279</v>
      </c>
      <c r="U198" s="22">
        <v>0</v>
      </c>
      <c r="V198" s="22">
        <v>0</v>
      </c>
      <c r="W198" s="7">
        <v>44</v>
      </c>
      <c r="X198" s="7" t="s">
        <v>89</v>
      </c>
      <c r="Y198" s="10" t="s">
        <v>121</v>
      </c>
      <c r="Z198" s="23" t="s">
        <v>66</v>
      </c>
      <c r="AA198" s="23">
        <v>42614.1</v>
      </c>
      <c r="AB198" s="23">
        <v>38306.620000000003</v>
      </c>
      <c r="AC198" s="23">
        <v>3393.4</v>
      </c>
      <c r="AD198" s="24">
        <f t="shared" si="24"/>
        <v>8.8585210598063728</v>
      </c>
      <c r="AE198" s="23">
        <v>461.95</v>
      </c>
      <c r="AF198" s="23">
        <v>1.21</v>
      </c>
      <c r="AG198" s="23">
        <v>5.55</v>
      </c>
      <c r="AH198" s="23">
        <v>0.01</v>
      </c>
      <c r="AI198" s="23">
        <v>70.53</v>
      </c>
      <c r="AJ198" s="23">
        <v>0.18</v>
      </c>
      <c r="AK198" s="23">
        <v>528.46</v>
      </c>
      <c r="AL198" s="23">
        <v>1.38</v>
      </c>
      <c r="AM198" s="23">
        <f>AE198+AG198+AI198+AK198</f>
        <v>1066.49</v>
      </c>
      <c r="AN198" s="24">
        <f t="shared" si="25"/>
        <v>2.7840879722617133</v>
      </c>
      <c r="AO198" s="23">
        <v>2326.91</v>
      </c>
      <c r="AP198" s="24">
        <f t="shared" si="26"/>
        <v>6.0744330875446586</v>
      </c>
      <c r="AQ198" s="24">
        <f t="shared" si="27"/>
        <v>-1.4879966145738699</v>
      </c>
    </row>
    <row r="199" spans="1:43" hidden="1" outlineLevel="2">
      <c r="A199" s="1" t="s">
        <v>35</v>
      </c>
      <c r="B199" s="18" t="s">
        <v>89</v>
      </c>
      <c r="C199" s="26" t="s">
        <v>121</v>
      </c>
      <c r="D199" s="19" t="s">
        <v>67</v>
      </c>
      <c r="E199" s="20">
        <v>28192.639800000001</v>
      </c>
      <c r="F199" s="20">
        <v>25300.57</v>
      </c>
      <c r="G199" s="20">
        <v>2210.160433</v>
      </c>
      <c r="H199" s="21">
        <f t="shared" si="21"/>
        <v>8.7356151778398665</v>
      </c>
      <c r="I199" s="21">
        <v>380.03859999999997</v>
      </c>
      <c r="J199" s="21">
        <v>1.5020951842617001</v>
      </c>
      <c r="K199" s="21">
        <v>0.25359999999999999</v>
      </c>
      <c r="L199" s="21">
        <v>1.0023490738276799E-3</v>
      </c>
      <c r="M199" s="21">
        <v>51.383299999999998</v>
      </c>
      <c r="N199" s="21">
        <v>0.20309149513095301</v>
      </c>
      <c r="O199" s="21">
        <v>308.25799999999998</v>
      </c>
      <c r="P199" s="21">
        <v>1.2183837570976801</v>
      </c>
      <c r="Q199" s="21">
        <f>I199+K199+M199+O199</f>
        <v>739.93349999999998</v>
      </c>
      <c r="R199" s="21">
        <f t="shared" si="22"/>
        <v>2.9245724503440038</v>
      </c>
      <c r="S199" s="21">
        <v>1470.2269329999999</v>
      </c>
      <c r="T199" s="21">
        <f t="shared" si="23"/>
        <v>5.8110427274958623</v>
      </c>
      <c r="U199" s="22">
        <v>0</v>
      </c>
      <c r="V199" s="22">
        <v>0</v>
      </c>
      <c r="W199" s="7">
        <v>44</v>
      </c>
      <c r="X199" s="7" t="s">
        <v>89</v>
      </c>
      <c r="Y199" s="10" t="s">
        <v>121</v>
      </c>
      <c r="Z199" s="23" t="s">
        <v>67</v>
      </c>
      <c r="AA199" s="23">
        <v>25373.9</v>
      </c>
      <c r="AB199" s="23">
        <v>22692.39</v>
      </c>
      <c r="AC199" s="23">
        <v>1606.33</v>
      </c>
      <c r="AD199" s="24">
        <f t="shared" si="24"/>
        <v>7.0787166975360467</v>
      </c>
      <c r="AE199" s="23">
        <v>345.89</v>
      </c>
      <c r="AF199" s="23">
        <v>1.52</v>
      </c>
      <c r="AG199" s="23">
        <v>3.05</v>
      </c>
      <c r="AH199" s="23">
        <v>0.01</v>
      </c>
      <c r="AI199" s="23">
        <v>31.93</v>
      </c>
      <c r="AJ199" s="23">
        <v>0.14000000000000001</v>
      </c>
      <c r="AK199" s="23">
        <v>253.84</v>
      </c>
      <c r="AL199" s="23">
        <v>1.1200000000000001</v>
      </c>
      <c r="AM199" s="23">
        <f>AE199+AG199+AI199+AK199</f>
        <v>634.71</v>
      </c>
      <c r="AN199" s="24">
        <f t="shared" si="25"/>
        <v>2.7970169735316555</v>
      </c>
      <c r="AO199" s="23">
        <v>971.62</v>
      </c>
      <c r="AP199" s="24">
        <f t="shared" si="26"/>
        <v>4.2816997240043912</v>
      </c>
      <c r="AQ199" s="24">
        <f t="shared" si="27"/>
        <v>1.6568984803038198</v>
      </c>
    </row>
    <row r="200" spans="1:43" hidden="1" outlineLevel="2">
      <c r="A200" s="1" t="s">
        <v>35</v>
      </c>
      <c r="B200" s="18" t="s">
        <v>89</v>
      </c>
      <c r="C200" s="26" t="s">
        <v>121</v>
      </c>
      <c r="D200" s="19" t="s">
        <v>68</v>
      </c>
      <c r="E200" s="20">
        <v>29833.9797</v>
      </c>
      <c r="F200" s="20">
        <v>27044.74</v>
      </c>
      <c r="G200" s="20">
        <v>2968.3356100000001</v>
      </c>
      <c r="H200" s="21">
        <f t="shared" si="21"/>
        <v>10.975648536462172</v>
      </c>
      <c r="I200" s="21">
        <v>357.31849999999997</v>
      </c>
      <c r="J200" s="21">
        <v>1.32121399228791</v>
      </c>
      <c r="K200" s="21">
        <v>6</v>
      </c>
      <c r="L200" s="21">
        <v>2.2185484249282999E-2</v>
      </c>
      <c r="M200" s="21">
        <v>53.9268</v>
      </c>
      <c r="N200" s="21">
        <v>0.19939869533570601</v>
      </c>
      <c r="O200" s="21">
        <v>322.78280000000001</v>
      </c>
      <c r="P200" s="21">
        <v>1.19351545422325</v>
      </c>
      <c r="Q200" s="21">
        <f>I200+K200+M200+O200</f>
        <v>740.02809999999999</v>
      </c>
      <c r="R200" s="21">
        <f t="shared" si="22"/>
        <v>2.7363106467283469</v>
      </c>
      <c r="S200" s="21">
        <v>2228.3075100000001</v>
      </c>
      <c r="T200" s="21">
        <f t="shared" si="23"/>
        <v>8.239337889733827</v>
      </c>
      <c r="U200" s="22">
        <v>0</v>
      </c>
      <c r="V200" s="22">
        <v>0</v>
      </c>
      <c r="W200" s="7">
        <v>44</v>
      </c>
      <c r="X200" s="7" t="s">
        <v>89</v>
      </c>
      <c r="Y200" s="10" t="s">
        <v>121</v>
      </c>
      <c r="Z200" s="23" t="s">
        <v>68</v>
      </c>
      <c r="AA200" s="23">
        <v>28358.48</v>
      </c>
      <c r="AB200" s="23">
        <v>25304.7</v>
      </c>
      <c r="AC200" s="23">
        <v>2019.67</v>
      </c>
      <c r="AD200" s="24">
        <f t="shared" si="24"/>
        <v>7.98140266432718</v>
      </c>
      <c r="AE200" s="23">
        <v>408.09</v>
      </c>
      <c r="AF200" s="23">
        <v>1.61</v>
      </c>
      <c r="AG200" s="23">
        <v>5.76</v>
      </c>
      <c r="AH200" s="23">
        <v>0.02</v>
      </c>
      <c r="AI200" s="23">
        <v>35.68</v>
      </c>
      <c r="AJ200" s="23">
        <v>0.14000000000000001</v>
      </c>
      <c r="AK200" s="23">
        <v>352.85</v>
      </c>
      <c r="AL200" s="23">
        <v>1.39</v>
      </c>
      <c r="AM200" s="23">
        <f>AE200+AG200+AI200+AK200</f>
        <v>802.38</v>
      </c>
      <c r="AN200" s="24">
        <f t="shared" si="25"/>
        <v>3.1708733950609966</v>
      </c>
      <c r="AO200" s="23">
        <v>1217.29</v>
      </c>
      <c r="AP200" s="24">
        <f t="shared" si="26"/>
        <v>4.8105292692661834</v>
      </c>
      <c r="AQ200" s="24">
        <f t="shared" si="27"/>
        <v>2.994245872134992</v>
      </c>
    </row>
    <row r="201" spans="1:43" hidden="1" outlineLevel="2">
      <c r="A201" s="1"/>
      <c r="B201" s="18" t="s">
        <v>89</v>
      </c>
      <c r="C201" s="26" t="s">
        <v>121</v>
      </c>
      <c r="D201" s="19" t="s">
        <v>69</v>
      </c>
      <c r="E201" s="20">
        <v>12519.5173</v>
      </c>
      <c r="F201" s="20">
        <v>11028.52</v>
      </c>
      <c r="G201" s="20">
        <v>809.02733699999999</v>
      </c>
      <c r="H201" s="21">
        <f t="shared" si="21"/>
        <v>7.3357743106055926</v>
      </c>
      <c r="I201" s="21">
        <v>152.64779999999999</v>
      </c>
      <c r="J201" s="21">
        <v>1.3841264369710899</v>
      </c>
      <c r="K201" s="21">
        <v>1.5</v>
      </c>
      <c r="L201" s="21">
        <v>1.36011764038305E-2</v>
      </c>
      <c r="M201" s="21">
        <v>15.330500000000001</v>
      </c>
      <c r="N201" s="21">
        <v>0.13900855657261499</v>
      </c>
      <c r="O201" s="21">
        <v>88.739500000000007</v>
      </c>
      <c r="P201" s="21">
        <v>0.80464106232514199</v>
      </c>
      <c r="Q201" s="21">
        <f>I201+K201+M201+O201</f>
        <v>258.21780000000001</v>
      </c>
      <c r="R201" s="21">
        <f t="shared" si="22"/>
        <v>2.3413640270861369</v>
      </c>
      <c r="S201" s="21">
        <v>550.80953699999998</v>
      </c>
      <c r="T201" s="21">
        <f t="shared" si="23"/>
        <v>4.9944102835194562</v>
      </c>
      <c r="U201" s="22">
        <v>377.35459800000001</v>
      </c>
      <c r="V201" s="22">
        <v>1.6618561325511101</v>
      </c>
      <c r="W201" s="7">
        <v>44</v>
      </c>
      <c r="X201" s="7" t="s">
        <v>89</v>
      </c>
      <c r="Y201" s="10" t="s">
        <v>121</v>
      </c>
      <c r="Z201" s="23" t="s">
        <v>69</v>
      </c>
      <c r="AA201" s="23">
        <v>15065.94</v>
      </c>
      <c r="AB201" s="23">
        <v>13137.74</v>
      </c>
      <c r="AC201" s="23">
        <v>1019.58</v>
      </c>
      <c r="AD201" s="24">
        <f t="shared" si="24"/>
        <v>7.7606955229742711</v>
      </c>
      <c r="AE201" s="23">
        <v>180.56</v>
      </c>
      <c r="AF201" s="23">
        <v>1.37</v>
      </c>
      <c r="AG201" s="23">
        <v>0</v>
      </c>
      <c r="AH201" s="23">
        <v>0</v>
      </c>
      <c r="AI201" s="23">
        <v>14.16</v>
      </c>
      <c r="AJ201" s="23">
        <v>0.11</v>
      </c>
      <c r="AK201" s="23">
        <v>149.13</v>
      </c>
      <c r="AL201" s="23">
        <v>1.1399999999999999</v>
      </c>
      <c r="AM201" s="23">
        <f>AE201+AG201+AI201+AK201</f>
        <v>343.85</v>
      </c>
      <c r="AN201" s="24">
        <f t="shared" si="25"/>
        <v>2.6172690280063389</v>
      </c>
      <c r="AO201" s="23">
        <v>675.73</v>
      </c>
      <c r="AP201" s="24">
        <f t="shared" si="26"/>
        <v>5.1434264949679322</v>
      </c>
      <c r="AQ201" s="24">
        <f t="shared" si="27"/>
        <v>-0.42492121236867852</v>
      </c>
    </row>
    <row r="202" spans="1:43" outlineLevel="1" collapsed="1">
      <c r="A202" s="1"/>
      <c r="B202" s="25" t="s">
        <v>155</v>
      </c>
      <c r="C202" s="26" t="s">
        <v>121</v>
      </c>
      <c r="D202" s="19"/>
      <c r="E202" s="20"/>
      <c r="F202" s="20">
        <f>SUBTOTAL(9,F196:F201)</f>
        <v>127232.09</v>
      </c>
      <c r="G202" s="20">
        <f>SUBTOTAL(9,G196:G201)</f>
        <v>10355.14712</v>
      </c>
      <c r="H202" s="21">
        <f t="shared" ref="H202:H265" si="28">G202*100/F202</f>
        <v>8.13878567899026</v>
      </c>
      <c r="I202" s="21"/>
      <c r="J202" s="21"/>
      <c r="K202" s="21"/>
      <c r="L202" s="21"/>
      <c r="M202" s="21"/>
      <c r="N202" s="21"/>
      <c r="O202" s="21"/>
      <c r="P202" s="21"/>
      <c r="Q202" s="21">
        <f>SUBTOTAL(9,Q196:Q201)</f>
        <v>3292.9200700000001</v>
      </c>
      <c r="R202" s="21">
        <f t="shared" ref="R202:R265" si="29">Q202*100/F202</f>
        <v>2.588120709170147</v>
      </c>
      <c r="S202" s="21">
        <f>SUBTOTAL(9,S196:S201)</f>
        <v>7062.2270500000004</v>
      </c>
      <c r="T202" s="21">
        <f t="shared" ref="T202:T265" si="30">S202*100/F202</f>
        <v>5.5506649698201143</v>
      </c>
      <c r="U202" s="22"/>
      <c r="V202" s="22"/>
      <c r="W202" s="7"/>
      <c r="X202" s="7"/>
      <c r="Y202" s="10"/>
      <c r="Z202" s="23"/>
      <c r="AA202" s="23"/>
      <c r="AB202" s="23">
        <f>SUBTOTAL(9,AB196:AB201)</f>
        <v>114774.33</v>
      </c>
      <c r="AC202" s="23">
        <f>SUBTOTAL(9,AC196:AC201)</f>
        <v>9078.68</v>
      </c>
      <c r="AD202" s="24">
        <f t="shared" ref="AD202:AD265" si="31">AC202*100/AB202</f>
        <v>7.9100265712725131</v>
      </c>
      <c r="AE202" s="23"/>
      <c r="AF202" s="23"/>
      <c r="AG202" s="23"/>
      <c r="AH202" s="23"/>
      <c r="AI202" s="23"/>
      <c r="AJ202" s="23"/>
      <c r="AK202" s="23"/>
      <c r="AL202" s="23"/>
      <c r="AM202" s="23">
        <f>SUBTOTAL(9,AM196:AM201)</f>
        <v>3180.5099999999998</v>
      </c>
      <c r="AN202" s="24">
        <f t="shared" ref="AN202:AN265" si="32">AM202*100/AB202</f>
        <v>2.7710987291322025</v>
      </c>
      <c r="AO202" s="23">
        <f>SUBTOTAL(9,AO196:AO201)</f>
        <v>5898.17</v>
      </c>
      <c r="AP202" s="24">
        <f t="shared" ref="AP202:AP265" si="33">AO202*100/AB202</f>
        <v>5.1389278421403111</v>
      </c>
      <c r="AQ202" s="24">
        <f t="shared" ref="AQ202:AQ265" si="34">H202-AD202</f>
        <v>0.22875910771774688</v>
      </c>
    </row>
    <row r="203" spans="1:43" hidden="1" outlineLevel="2">
      <c r="A203" s="1" t="s">
        <v>26</v>
      </c>
      <c r="B203" s="18" t="s">
        <v>80</v>
      </c>
      <c r="C203" s="26" t="s">
        <v>121</v>
      </c>
      <c r="D203" s="19" t="s">
        <v>66</v>
      </c>
      <c r="E203" s="20">
        <v>11248.45</v>
      </c>
      <c r="F203" s="20">
        <v>10105.64</v>
      </c>
      <c r="G203" s="20">
        <v>536.544444</v>
      </c>
      <c r="H203" s="21">
        <f t="shared" si="28"/>
        <v>5.3093563990009542</v>
      </c>
      <c r="I203" s="21">
        <v>183.90444400000001</v>
      </c>
      <c r="J203" s="21">
        <v>1.81981926312258</v>
      </c>
      <c r="K203" s="21">
        <v>0</v>
      </c>
      <c r="L203" s="21">
        <v>0</v>
      </c>
      <c r="M203" s="21">
        <v>15</v>
      </c>
      <c r="N203" s="21">
        <v>0.14843191579883</v>
      </c>
      <c r="O203" s="21">
        <v>86.7</v>
      </c>
      <c r="P203" s="21">
        <v>0.85793647331723799</v>
      </c>
      <c r="Q203" s="21">
        <f>I203+K203+M203+O203</f>
        <v>285.604444</v>
      </c>
      <c r="R203" s="21">
        <f t="shared" si="29"/>
        <v>2.8261885838007292</v>
      </c>
      <c r="S203" s="21">
        <v>250.94</v>
      </c>
      <c r="T203" s="21">
        <f t="shared" si="30"/>
        <v>2.483167815200225</v>
      </c>
      <c r="U203" s="22">
        <v>1448.1587509999999</v>
      </c>
      <c r="V203" s="22">
        <v>5.3546838601286497</v>
      </c>
      <c r="W203" s="7">
        <v>26</v>
      </c>
      <c r="X203" s="7" t="s">
        <v>80</v>
      </c>
      <c r="Y203" s="10" t="s">
        <v>121</v>
      </c>
      <c r="Z203" s="23" t="s">
        <v>65</v>
      </c>
      <c r="AA203" s="23">
        <v>1674</v>
      </c>
      <c r="AB203" s="23">
        <v>1556</v>
      </c>
      <c r="AC203" s="23">
        <v>130.4</v>
      </c>
      <c r="AD203" s="24">
        <f t="shared" si="31"/>
        <v>8.3804627249357324</v>
      </c>
      <c r="AE203" s="23">
        <v>25</v>
      </c>
      <c r="AF203" s="23">
        <v>1.61</v>
      </c>
      <c r="AG203" s="23">
        <v>0</v>
      </c>
      <c r="AH203" s="23">
        <v>0</v>
      </c>
      <c r="AI203" s="23">
        <v>0</v>
      </c>
      <c r="AJ203" s="23">
        <v>0</v>
      </c>
      <c r="AK203" s="23">
        <v>4</v>
      </c>
      <c r="AL203" s="23">
        <v>0.26</v>
      </c>
      <c r="AM203" s="23">
        <f>AE203+AG203+AI203+AK203</f>
        <v>29</v>
      </c>
      <c r="AN203" s="24">
        <f t="shared" si="32"/>
        <v>1.8637532133676094</v>
      </c>
      <c r="AO203" s="23">
        <v>101.4</v>
      </c>
      <c r="AP203" s="24">
        <f t="shared" si="33"/>
        <v>6.5167095115681235</v>
      </c>
      <c r="AQ203" s="24">
        <f t="shared" si="34"/>
        <v>-3.0711063259347782</v>
      </c>
    </row>
    <row r="204" spans="1:43" hidden="1" outlineLevel="2">
      <c r="A204" s="1" t="s">
        <v>26</v>
      </c>
      <c r="B204" s="18" t="s">
        <v>80</v>
      </c>
      <c r="C204" s="26" t="s">
        <v>121</v>
      </c>
      <c r="D204" s="19" t="s">
        <v>67</v>
      </c>
      <c r="E204" s="20">
        <v>15235.8</v>
      </c>
      <c r="F204" s="20">
        <v>13450.07</v>
      </c>
      <c r="G204" s="20">
        <v>777.9</v>
      </c>
      <c r="H204" s="21">
        <f t="shared" si="28"/>
        <v>5.7836130220883613</v>
      </c>
      <c r="I204" s="21">
        <v>249.8</v>
      </c>
      <c r="J204" s="21">
        <v>1.8572392512906799</v>
      </c>
      <c r="K204" s="21">
        <v>0</v>
      </c>
      <c r="L204" s="21">
        <v>0</v>
      </c>
      <c r="M204" s="21">
        <v>23</v>
      </c>
      <c r="N204" s="21">
        <v>0.17100281336943801</v>
      </c>
      <c r="O204" s="21">
        <v>104</v>
      </c>
      <c r="P204" s="21">
        <v>0.77323011262702301</v>
      </c>
      <c r="Q204" s="21">
        <f>I204+K204+M204+O204</f>
        <v>376.8</v>
      </c>
      <c r="R204" s="21">
        <f t="shared" si="29"/>
        <v>2.8014724086937837</v>
      </c>
      <c r="S204" s="21">
        <v>401.1</v>
      </c>
      <c r="T204" s="21">
        <f t="shared" si="30"/>
        <v>2.9821406133945771</v>
      </c>
      <c r="U204" s="22">
        <v>284.55453699999998</v>
      </c>
      <c r="V204" s="22">
        <v>2.5801843028315301</v>
      </c>
      <c r="W204" s="7">
        <v>26</v>
      </c>
      <c r="X204" s="7" t="s">
        <v>80</v>
      </c>
      <c r="Y204" s="10" t="s">
        <v>121</v>
      </c>
      <c r="Z204" s="23" t="s">
        <v>66</v>
      </c>
      <c r="AA204" s="23">
        <v>11759.4</v>
      </c>
      <c r="AB204" s="23">
        <v>10318.43</v>
      </c>
      <c r="AC204" s="23">
        <v>876.9</v>
      </c>
      <c r="AD204" s="24">
        <f t="shared" si="31"/>
        <v>8.4983858978546145</v>
      </c>
      <c r="AE204" s="23">
        <v>225</v>
      </c>
      <c r="AF204" s="23">
        <v>2.1800000000000002</v>
      </c>
      <c r="AG204" s="23">
        <v>1</v>
      </c>
      <c r="AH204" s="23">
        <v>0.01</v>
      </c>
      <c r="AI204" s="23">
        <v>14.3</v>
      </c>
      <c r="AJ204" s="23">
        <v>0.14000000000000001</v>
      </c>
      <c r="AK204" s="23">
        <v>63.87</v>
      </c>
      <c r="AL204" s="23">
        <v>0.62</v>
      </c>
      <c r="AM204" s="23">
        <f>AE204+AG204+AI204+AK204</f>
        <v>304.17</v>
      </c>
      <c r="AN204" s="24">
        <f t="shared" si="32"/>
        <v>2.9478321798955847</v>
      </c>
      <c r="AO204" s="23">
        <v>572.73</v>
      </c>
      <c r="AP204" s="24">
        <f t="shared" si="33"/>
        <v>5.5505537179590307</v>
      </c>
      <c r="AQ204" s="24">
        <f t="shared" si="34"/>
        <v>-2.7147728757662533</v>
      </c>
    </row>
    <row r="205" spans="1:43" hidden="1" outlineLevel="2">
      <c r="A205" s="1" t="s">
        <v>26</v>
      </c>
      <c r="B205" s="18" t="s">
        <v>80</v>
      </c>
      <c r="C205" s="26" t="s">
        <v>121</v>
      </c>
      <c r="D205" s="19" t="s">
        <v>68</v>
      </c>
      <c r="E205" s="20">
        <v>11750.2</v>
      </c>
      <c r="F205" s="20">
        <v>10456.41</v>
      </c>
      <c r="G205" s="20">
        <v>825.39</v>
      </c>
      <c r="H205" s="21">
        <f t="shared" si="28"/>
        <v>7.8936269713984055</v>
      </c>
      <c r="I205" s="21">
        <v>155</v>
      </c>
      <c r="J205" s="21">
        <v>1.48234479554837</v>
      </c>
      <c r="K205" s="21">
        <v>0.9</v>
      </c>
      <c r="L205" s="21">
        <v>8.6071633289905199E-3</v>
      </c>
      <c r="M205" s="21">
        <v>12.2</v>
      </c>
      <c r="N205" s="21">
        <v>0.116674880681871</v>
      </c>
      <c r="O205" s="21">
        <v>78</v>
      </c>
      <c r="P205" s="21">
        <v>0.74595415517917796</v>
      </c>
      <c r="Q205" s="21">
        <f>I205+K205+M205+O205</f>
        <v>246.1</v>
      </c>
      <c r="R205" s="21">
        <f t="shared" si="29"/>
        <v>2.3535802440799474</v>
      </c>
      <c r="S205" s="21">
        <v>579.29</v>
      </c>
      <c r="T205" s="21">
        <f t="shared" si="30"/>
        <v>5.5400467273184582</v>
      </c>
      <c r="U205" s="22">
        <v>0</v>
      </c>
      <c r="V205" s="22">
        <v>0</v>
      </c>
      <c r="W205" s="7">
        <v>26</v>
      </c>
      <c r="X205" s="7" t="s">
        <v>80</v>
      </c>
      <c r="Y205" s="10" t="s">
        <v>121</v>
      </c>
      <c r="Z205" s="23" t="s">
        <v>67</v>
      </c>
      <c r="AA205" s="23">
        <v>15431.1</v>
      </c>
      <c r="AB205" s="23">
        <v>13607.92</v>
      </c>
      <c r="AC205" s="23">
        <v>940.46</v>
      </c>
      <c r="AD205" s="24">
        <f t="shared" si="31"/>
        <v>6.9111223463982743</v>
      </c>
      <c r="AE205" s="23">
        <v>304.5</v>
      </c>
      <c r="AF205" s="23">
        <v>2.2400000000000002</v>
      </c>
      <c r="AG205" s="23">
        <v>0</v>
      </c>
      <c r="AH205" s="23">
        <v>0</v>
      </c>
      <c r="AI205" s="23">
        <v>34.1</v>
      </c>
      <c r="AJ205" s="23">
        <v>0.25</v>
      </c>
      <c r="AK205" s="23">
        <v>139.02000000000001</v>
      </c>
      <c r="AL205" s="23">
        <v>1.02</v>
      </c>
      <c r="AM205" s="23">
        <f>AE205+AG205+AI205+AK205</f>
        <v>477.62</v>
      </c>
      <c r="AN205" s="24">
        <f t="shared" si="32"/>
        <v>3.5098677828793821</v>
      </c>
      <c r="AO205" s="23">
        <v>462.84</v>
      </c>
      <c r="AP205" s="24">
        <f t="shared" si="33"/>
        <v>3.4012545635188918</v>
      </c>
      <c r="AQ205" s="24">
        <f t="shared" si="34"/>
        <v>0.98250462500013125</v>
      </c>
    </row>
    <row r="206" spans="1:43" hidden="1" outlineLevel="2">
      <c r="A206" s="1"/>
      <c r="B206" s="18" t="s">
        <v>80</v>
      </c>
      <c r="C206" s="26" t="s">
        <v>121</v>
      </c>
      <c r="D206" s="19" t="s">
        <v>69</v>
      </c>
      <c r="E206" s="20">
        <v>9425.2000000000007</v>
      </c>
      <c r="F206" s="20">
        <v>8356.4</v>
      </c>
      <c r="G206" s="20">
        <v>622</v>
      </c>
      <c r="H206" s="21">
        <f t="shared" si="28"/>
        <v>7.4433966779953096</v>
      </c>
      <c r="I206" s="21">
        <v>62</v>
      </c>
      <c r="J206" s="21">
        <v>0.74194629266191203</v>
      </c>
      <c r="K206" s="21">
        <v>0</v>
      </c>
      <c r="L206" s="21">
        <v>0</v>
      </c>
      <c r="M206" s="21">
        <v>26.3</v>
      </c>
      <c r="N206" s="21">
        <v>0.31472883059690798</v>
      </c>
      <c r="O206" s="21">
        <v>106.7</v>
      </c>
      <c r="P206" s="21">
        <v>1.2768656359197701</v>
      </c>
      <c r="Q206" s="21">
        <f>I206+K206+M206+O206</f>
        <v>195</v>
      </c>
      <c r="R206" s="21">
        <f t="shared" si="29"/>
        <v>2.3335407591785939</v>
      </c>
      <c r="S206" s="21">
        <v>427</v>
      </c>
      <c r="T206" s="21">
        <f t="shared" si="30"/>
        <v>5.1098559188167156</v>
      </c>
      <c r="U206" s="22">
        <v>0</v>
      </c>
      <c r="V206" s="22">
        <v>0</v>
      </c>
      <c r="W206" s="7">
        <v>26</v>
      </c>
      <c r="X206" s="7" t="s">
        <v>80</v>
      </c>
      <c r="Y206" s="10" t="s">
        <v>121</v>
      </c>
      <c r="Z206" s="23" t="s">
        <v>68</v>
      </c>
      <c r="AA206" s="23">
        <v>11697.8</v>
      </c>
      <c r="AB206" s="23">
        <v>10341.219999999999</v>
      </c>
      <c r="AC206" s="23">
        <v>790.67</v>
      </c>
      <c r="AD206" s="24">
        <f t="shared" si="31"/>
        <v>7.6458096820297801</v>
      </c>
      <c r="AE206" s="23">
        <v>152.4</v>
      </c>
      <c r="AF206" s="23">
        <v>1.47</v>
      </c>
      <c r="AG206" s="23">
        <v>0</v>
      </c>
      <c r="AH206" s="23">
        <v>0</v>
      </c>
      <c r="AI206" s="23">
        <v>15</v>
      </c>
      <c r="AJ206" s="23">
        <v>0.15</v>
      </c>
      <c r="AK206" s="23">
        <v>113.8</v>
      </c>
      <c r="AL206" s="23">
        <v>1.1000000000000001</v>
      </c>
      <c r="AM206" s="23">
        <f>AE206+AG206+AI206+AK206</f>
        <v>281.2</v>
      </c>
      <c r="AN206" s="24">
        <f t="shared" si="32"/>
        <v>2.719214947559379</v>
      </c>
      <c r="AO206" s="23">
        <v>509.47</v>
      </c>
      <c r="AP206" s="24">
        <f t="shared" si="33"/>
        <v>4.9265947344704015</v>
      </c>
      <c r="AQ206" s="24">
        <f t="shared" si="34"/>
        <v>-0.20241300403447049</v>
      </c>
    </row>
    <row r="207" spans="1:43" outlineLevel="1" collapsed="1">
      <c r="A207" s="1"/>
      <c r="B207" s="25" t="s">
        <v>156</v>
      </c>
      <c r="C207" s="26" t="s">
        <v>121</v>
      </c>
      <c r="D207" s="19"/>
      <c r="E207" s="20"/>
      <c r="F207" s="20">
        <f>SUBTOTAL(9,F203:F206)</f>
        <v>42368.52</v>
      </c>
      <c r="G207" s="20">
        <f>SUBTOTAL(9,G203:G206)</f>
        <v>2761.8344440000001</v>
      </c>
      <c r="H207" s="21">
        <f t="shared" si="28"/>
        <v>6.5186002343249196</v>
      </c>
      <c r="I207" s="21"/>
      <c r="J207" s="21"/>
      <c r="K207" s="21"/>
      <c r="L207" s="21"/>
      <c r="M207" s="21"/>
      <c r="N207" s="21"/>
      <c r="O207" s="21"/>
      <c r="P207" s="21"/>
      <c r="Q207" s="21">
        <f>SUBTOTAL(9,Q203:Q206)</f>
        <v>1103.5044440000001</v>
      </c>
      <c r="R207" s="21">
        <f t="shared" si="29"/>
        <v>2.6045385677857054</v>
      </c>
      <c r="S207" s="21">
        <f>SUBTOTAL(9,S203:S206)</f>
        <v>1658.33</v>
      </c>
      <c r="T207" s="21">
        <f t="shared" si="30"/>
        <v>3.9140616665392138</v>
      </c>
      <c r="U207" s="22"/>
      <c r="V207" s="22"/>
      <c r="W207" s="7"/>
      <c r="X207" s="7"/>
      <c r="Y207" s="10"/>
      <c r="Z207" s="23"/>
      <c r="AA207" s="23"/>
      <c r="AB207" s="23">
        <f>SUBTOTAL(9,AB203:AB206)</f>
        <v>35823.57</v>
      </c>
      <c r="AC207" s="23">
        <f>SUBTOTAL(9,AC203:AC206)</f>
        <v>2738.43</v>
      </c>
      <c r="AD207" s="24">
        <f t="shared" si="31"/>
        <v>7.644213013945846</v>
      </c>
      <c r="AE207" s="23"/>
      <c r="AF207" s="23"/>
      <c r="AG207" s="23"/>
      <c r="AH207" s="23"/>
      <c r="AI207" s="23"/>
      <c r="AJ207" s="23"/>
      <c r="AK207" s="23"/>
      <c r="AL207" s="23"/>
      <c r="AM207" s="23">
        <f>SUBTOTAL(9,AM203:AM206)</f>
        <v>1091.99</v>
      </c>
      <c r="AN207" s="24">
        <f t="shared" si="32"/>
        <v>3.0482444937788165</v>
      </c>
      <c r="AO207" s="23">
        <f>SUBTOTAL(9,AO203:AO206)</f>
        <v>1646.44</v>
      </c>
      <c r="AP207" s="24">
        <f t="shared" si="33"/>
        <v>4.5959685201670295</v>
      </c>
      <c r="AQ207" s="24">
        <f t="shared" si="34"/>
        <v>-1.1256127796209263</v>
      </c>
    </row>
    <row r="208" spans="1:43" hidden="1" outlineLevel="2">
      <c r="A208" s="1" t="s">
        <v>37</v>
      </c>
      <c r="B208" s="18" t="s">
        <v>91</v>
      </c>
      <c r="C208" s="26" t="s">
        <v>121</v>
      </c>
      <c r="D208" s="19" t="s">
        <v>66</v>
      </c>
      <c r="E208" s="20">
        <v>362</v>
      </c>
      <c r="F208" s="20">
        <v>304</v>
      </c>
      <c r="G208" s="20">
        <v>14</v>
      </c>
      <c r="H208" s="21">
        <f t="shared" si="28"/>
        <v>4.6052631578947372</v>
      </c>
      <c r="I208" s="21">
        <v>10</v>
      </c>
      <c r="J208" s="21">
        <v>3.2894736842105301</v>
      </c>
      <c r="K208" s="21">
        <v>0</v>
      </c>
      <c r="L208" s="21">
        <v>0</v>
      </c>
      <c r="M208" s="21">
        <v>2</v>
      </c>
      <c r="N208" s="21">
        <v>0.65789473684210498</v>
      </c>
      <c r="O208" s="21">
        <v>0</v>
      </c>
      <c r="P208" s="21">
        <v>0</v>
      </c>
      <c r="Q208" s="21">
        <f>I208+K208+M208+O208</f>
        <v>12</v>
      </c>
      <c r="R208" s="21">
        <f t="shared" si="29"/>
        <v>3.9473684210526314</v>
      </c>
      <c r="S208" s="21">
        <v>2</v>
      </c>
      <c r="T208" s="21">
        <f t="shared" si="30"/>
        <v>0.65789473684210531</v>
      </c>
      <c r="U208" s="22">
        <v>354.07</v>
      </c>
      <c r="V208" s="22">
        <v>3.38615368877297</v>
      </c>
      <c r="W208" s="7">
        <v>46</v>
      </c>
      <c r="X208" s="7" t="s">
        <v>91</v>
      </c>
      <c r="Y208" s="10" t="s">
        <v>121</v>
      </c>
      <c r="Z208" s="23" t="s">
        <v>65</v>
      </c>
      <c r="AA208" s="23">
        <v>153</v>
      </c>
      <c r="AB208" s="23">
        <v>128</v>
      </c>
      <c r="AC208" s="23">
        <v>11</v>
      </c>
      <c r="AD208" s="24">
        <f t="shared" si="31"/>
        <v>8.59375</v>
      </c>
      <c r="AE208" s="23">
        <v>2</v>
      </c>
      <c r="AF208" s="23">
        <v>1.56</v>
      </c>
      <c r="AG208" s="23">
        <v>0</v>
      </c>
      <c r="AH208" s="23">
        <v>0</v>
      </c>
      <c r="AI208" s="23">
        <v>0</v>
      </c>
      <c r="AJ208" s="23">
        <v>0</v>
      </c>
      <c r="AK208" s="23">
        <v>9</v>
      </c>
      <c r="AL208" s="23">
        <v>7.03</v>
      </c>
      <c r="AM208" s="23">
        <f>AE208+AG208+AI208+AK208</f>
        <v>11</v>
      </c>
      <c r="AN208" s="24">
        <f t="shared" si="32"/>
        <v>8.59375</v>
      </c>
      <c r="AO208" s="23">
        <v>0</v>
      </c>
      <c r="AP208" s="24">
        <f t="shared" si="33"/>
        <v>0</v>
      </c>
      <c r="AQ208" s="24">
        <f t="shared" si="34"/>
        <v>-3.9884868421052628</v>
      </c>
    </row>
    <row r="209" spans="1:43" hidden="1" outlineLevel="2">
      <c r="A209" s="1" t="s">
        <v>37</v>
      </c>
      <c r="B209" s="18" t="s">
        <v>91</v>
      </c>
      <c r="C209" s="26" t="s">
        <v>121</v>
      </c>
      <c r="D209" s="19" t="s">
        <v>67</v>
      </c>
      <c r="E209" s="20">
        <v>255</v>
      </c>
      <c r="F209" s="20">
        <v>235</v>
      </c>
      <c r="G209" s="20">
        <v>69</v>
      </c>
      <c r="H209" s="21">
        <f t="shared" si="28"/>
        <v>29.361702127659573</v>
      </c>
      <c r="I209" s="21">
        <v>4</v>
      </c>
      <c r="J209" s="21">
        <v>1.7021276595744701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f>I209+K209+M209+O209</f>
        <v>4</v>
      </c>
      <c r="R209" s="21">
        <f t="shared" si="29"/>
        <v>1.7021276595744681</v>
      </c>
      <c r="S209" s="21">
        <v>65</v>
      </c>
      <c r="T209" s="21">
        <f t="shared" si="30"/>
        <v>27.659574468085108</v>
      </c>
      <c r="U209" s="22">
        <v>147.1</v>
      </c>
      <c r="V209" s="22">
        <v>1.7603274137188301</v>
      </c>
      <c r="W209" s="7">
        <v>46</v>
      </c>
      <c r="X209" s="7" t="s">
        <v>91</v>
      </c>
      <c r="Y209" s="10" t="s">
        <v>121</v>
      </c>
      <c r="Z209" s="23" t="s">
        <v>66</v>
      </c>
      <c r="AA209" s="23">
        <v>188</v>
      </c>
      <c r="AB209" s="23">
        <v>177</v>
      </c>
      <c r="AC209" s="23">
        <v>0</v>
      </c>
      <c r="AD209" s="24">
        <f t="shared" si="31"/>
        <v>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23">
        <v>0</v>
      </c>
      <c r="AL209" s="23">
        <v>0</v>
      </c>
      <c r="AM209" s="23">
        <f>AE209+AG209+AI209+AK209</f>
        <v>0</v>
      </c>
      <c r="AN209" s="24">
        <f t="shared" si="32"/>
        <v>0</v>
      </c>
      <c r="AO209" s="23">
        <v>0</v>
      </c>
      <c r="AP209" s="24">
        <f t="shared" si="33"/>
        <v>0</v>
      </c>
      <c r="AQ209" s="24">
        <f t="shared" si="34"/>
        <v>29.361702127659573</v>
      </c>
    </row>
    <row r="210" spans="1:43" hidden="1" outlineLevel="2">
      <c r="A210" s="1" t="s">
        <v>37</v>
      </c>
      <c r="B210" s="18" t="s">
        <v>91</v>
      </c>
      <c r="C210" s="26" t="s">
        <v>121</v>
      </c>
      <c r="D210" s="19" t="s">
        <v>68</v>
      </c>
      <c r="E210" s="20">
        <v>189</v>
      </c>
      <c r="F210" s="20">
        <v>165</v>
      </c>
      <c r="G210" s="20">
        <v>1</v>
      </c>
      <c r="H210" s="21">
        <f t="shared" si="28"/>
        <v>0.60606060606060608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f>I210+K210+M210+O210</f>
        <v>0</v>
      </c>
      <c r="R210" s="21">
        <f t="shared" si="29"/>
        <v>0</v>
      </c>
      <c r="S210" s="21">
        <v>1</v>
      </c>
      <c r="T210" s="21">
        <f t="shared" si="30"/>
        <v>0.60606060606060608</v>
      </c>
      <c r="U210" s="22">
        <v>0</v>
      </c>
      <c r="V210" s="22">
        <v>0</v>
      </c>
      <c r="W210" s="7">
        <v>46</v>
      </c>
      <c r="X210" s="7" t="s">
        <v>91</v>
      </c>
      <c r="Y210" s="10" t="s">
        <v>121</v>
      </c>
      <c r="Z210" s="23" t="s">
        <v>67</v>
      </c>
      <c r="AA210" s="23">
        <v>188</v>
      </c>
      <c r="AB210" s="23">
        <v>175</v>
      </c>
      <c r="AC210" s="23">
        <v>7</v>
      </c>
      <c r="AD210" s="24">
        <f t="shared" si="31"/>
        <v>4</v>
      </c>
      <c r="AE210" s="23">
        <v>5</v>
      </c>
      <c r="AF210" s="23">
        <v>2.86</v>
      </c>
      <c r="AG210" s="23">
        <v>0</v>
      </c>
      <c r="AH210" s="23">
        <v>0</v>
      </c>
      <c r="AI210" s="23">
        <v>2</v>
      </c>
      <c r="AJ210" s="23">
        <v>1.1399999999999999</v>
      </c>
      <c r="AK210" s="23">
        <v>0</v>
      </c>
      <c r="AL210" s="23">
        <v>0</v>
      </c>
      <c r="AM210" s="23">
        <f>AE210+AG210+AI210+AK210</f>
        <v>7</v>
      </c>
      <c r="AN210" s="24">
        <f t="shared" si="32"/>
        <v>4</v>
      </c>
      <c r="AO210" s="23">
        <v>0</v>
      </c>
      <c r="AP210" s="24">
        <f t="shared" si="33"/>
        <v>0</v>
      </c>
      <c r="AQ210" s="24">
        <f t="shared" si="34"/>
        <v>-3.393939393939394</v>
      </c>
    </row>
    <row r="211" spans="1:43" hidden="1" outlineLevel="2">
      <c r="A211" s="1"/>
      <c r="B211" s="18" t="s">
        <v>91</v>
      </c>
      <c r="C211" s="26" t="s">
        <v>121</v>
      </c>
      <c r="D211" s="19" t="s">
        <v>69</v>
      </c>
      <c r="E211" s="20">
        <v>523</v>
      </c>
      <c r="F211" s="20">
        <v>396</v>
      </c>
      <c r="G211" s="20">
        <v>2</v>
      </c>
      <c r="H211" s="21">
        <f t="shared" si="28"/>
        <v>0.50505050505050508</v>
      </c>
      <c r="I211" s="21">
        <v>0</v>
      </c>
      <c r="J211" s="21">
        <v>0</v>
      </c>
      <c r="K211" s="21">
        <v>2</v>
      </c>
      <c r="L211" s="21">
        <v>0.50505050505050497</v>
      </c>
      <c r="M211" s="21">
        <v>0</v>
      </c>
      <c r="N211" s="21">
        <v>0</v>
      </c>
      <c r="O211" s="21">
        <v>0</v>
      </c>
      <c r="P211" s="21">
        <v>0</v>
      </c>
      <c r="Q211" s="21">
        <f>I211+K211+M211+O211</f>
        <v>2</v>
      </c>
      <c r="R211" s="21">
        <f t="shared" si="29"/>
        <v>0.50505050505050508</v>
      </c>
      <c r="S211" s="21">
        <v>0</v>
      </c>
      <c r="T211" s="21">
        <f t="shared" si="30"/>
        <v>0</v>
      </c>
      <c r="U211" s="22">
        <v>0</v>
      </c>
      <c r="V211" s="22">
        <v>0</v>
      </c>
      <c r="W211" s="7">
        <v>46</v>
      </c>
      <c r="X211" s="7" t="s">
        <v>91</v>
      </c>
      <c r="Y211" s="10" t="s">
        <v>121</v>
      </c>
      <c r="Z211" s="27" t="s">
        <v>68</v>
      </c>
      <c r="AA211" s="23">
        <v>188</v>
      </c>
      <c r="AB211" s="23">
        <v>175</v>
      </c>
      <c r="AC211" s="23">
        <v>7</v>
      </c>
      <c r="AD211" s="24">
        <f t="shared" si="31"/>
        <v>4</v>
      </c>
      <c r="AE211" s="23">
        <v>5</v>
      </c>
      <c r="AF211" s="23">
        <v>2.86</v>
      </c>
      <c r="AG211" s="23">
        <v>0</v>
      </c>
      <c r="AH211" s="23">
        <v>0</v>
      </c>
      <c r="AI211" s="23">
        <v>2</v>
      </c>
      <c r="AJ211" s="23">
        <v>1.1399999999999999</v>
      </c>
      <c r="AK211" s="23">
        <v>0</v>
      </c>
      <c r="AL211" s="23">
        <v>0</v>
      </c>
      <c r="AM211" s="23">
        <f>AE211+AG211+AI211+AK211</f>
        <v>7</v>
      </c>
      <c r="AN211" s="24">
        <f t="shared" si="32"/>
        <v>4</v>
      </c>
      <c r="AO211" s="23">
        <v>0</v>
      </c>
      <c r="AP211" s="24">
        <f t="shared" si="33"/>
        <v>0</v>
      </c>
      <c r="AQ211" s="24">
        <f t="shared" si="34"/>
        <v>-3.4949494949494948</v>
      </c>
    </row>
    <row r="212" spans="1:43" outlineLevel="1" collapsed="1">
      <c r="A212" s="1"/>
      <c r="B212" s="25" t="s">
        <v>157</v>
      </c>
      <c r="C212" s="26" t="s">
        <v>121</v>
      </c>
      <c r="D212" s="19"/>
      <c r="E212" s="20"/>
      <c r="F212" s="20">
        <f>SUBTOTAL(9,F208:F211)</f>
        <v>1100</v>
      </c>
      <c r="G212" s="20">
        <f>SUBTOTAL(9,G208:G211)</f>
        <v>86</v>
      </c>
      <c r="H212" s="21">
        <f t="shared" si="28"/>
        <v>7.8181818181818183</v>
      </c>
      <c r="I212" s="21"/>
      <c r="J212" s="21"/>
      <c r="K212" s="21"/>
      <c r="L212" s="21"/>
      <c r="M212" s="21"/>
      <c r="N212" s="21"/>
      <c r="O212" s="21"/>
      <c r="P212" s="21"/>
      <c r="Q212" s="21">
        <f>SUBTOTAL(9,Q208:Q211)</f>
        <v>18</v>
      </c>
      <c r="R212" s="21">
        <f t="shared" si="29"/>
        <v>1.6363636363636365</v>
      </c>
      <c r="S212" s="21">
        <f>SUBTOTAL(9,S208:S211)</f>
        <v>68</v>
      </c>
      <c r="T212" s="21">
        <f t="shared" si="30"/>
        <v>6.1818181818181817</v>
      </c>
      <c r="U212" s="22"/>
      <c r="V212" s="22"/>
      <c r="W212" s="7"/>
      <c r="X212" s="7"/>
      <c r="Y212" s="10"/>
      <c r="Z212" s="27"/>
      <c r="AA212" s="23"/>
      <c r="AB212" s="23">
        <f>SUBTOTAL(9,AB208:AB211)</f>
        <v>655</v>
      </c>
      <c r="AC212" s="23">
        <f>SUBTOTAL(9,AC208:AC211)</f>
        <v>25</v>
      </c>
      <c r="AD212" s="24">
        <f t="shared" si="31"/>
        <v>3.8167938931297711</v>
      </c>
      <c r="AE212" s="23"/>
      <c r="AF212" s="23"/>
      <c r="AG212" s="23"/>
      <c r="AH212" s="23"/>
      <c r="AI212" s="23"/>
      <c r="AJ212" s="23"/>
      <c r="AK212" s="23"/>
      <c r="AL212" s="23"/>
      <c r="AM212" s="23">
        <f>SUBTOTAL(9,AM208:AM211)</f>
        <v>25</v>
      </c>
      <c r="AN212" s="24">
        <f t="shared" si="32"/>
        <v>3.8167938931297711</v>
      </c>
      <c r="AO212" s="23">
        <f>SUBTOTAL(9,AO208:AO211)</f>
        <v>0</v>
      </c>
      <c r="AP212" s="24">
        <f t="shared" si="33"/>
        <v>0</v>
      </c>
      <c r="AQ212" s="24">
        <f t="shared" si="34"/>
        <v>4.0013879250520468</v>
      </c>
    </row>
    <row r="213" spans="1:43" hidden="1" outlineLevel="2">
      <c r="A213" s="1" t="s">
        <v>25</v>
      </c>
      <c r="B213" s="18" t="s">
        <v>79</v>
      </c>
      <c r="C213" s="26" t="s">
        <v>121</v>
      </c>
      <c r="D213" s="19" t="s">
        <v>66</v>
      </c>
      <c r="E213" s="20">
        <v>2055</v>
      </c>
      <c r="F213" s="20">
        <v>1912</v>
      </c>
      <c r="G213" s="20">
        <v>111.5</v>
      </c>
      <c r="H213" s="21">
        <f t="shared" si="28"/>
        <v>5.8315899581589958</v>
      </c>
      <c r="I213" s="21">
        <v>15.5</v>
      </c>
      <c r="J213" s="21">
        <v>0.81066945606694596</v>
      </c>
      <c r="K213" s="21">
        <v>0</v>
      </c>
      <c r="L213" s="21">
        <v>0</v>
      </c>
      <c r="M213" s="21">
        <v>4</v>
      </c>
      <c r="N213" s="21">
        <v>0.209205020920502</v>
      </c>
      <c r="O213" s="21">
        <v>23</v>
      </c>
      <c r="P213" s="21">
        <v>1.20292887029289</v>
      </c>
      <c r="Q213" s="21">
        <f>I213+K213+M213+O213</f>
        <v>42.5</v>
      </c>
      <c r="R213" s="21">
        <f t="shared" si="29"/>
        <v>2.2228033472803346</v>
      </c>
      <c r="S213" s="21">
        <v>69</v>
      </c>
      <c r="T213" s="21">
        <f t="shared" si="30"/>
        <v>3.6087866108786613</v>
      </c>
      <c r="U213" s="22">
        <v>24</v>
      </c>
      <c r="V213" s="22">
        <v>10.2127659574468</v>
      </c>
      <c r="W213" s="7">
        <v>25</v>
      </c>
      <c r="X213" s="7" t="s">
        <v>79</v>
      </c>
      <c r="Y213" s="10" t="s">
        <v>121</v>
      </c>
      <c r="Z213" s="23" t="s">
        <v>65</v>
      </c>
      <c r="AA213" s="23">
        <v>212</v>
      </c>
      <c r="AB213" s="23">
        <v>206</v>
      </c>
      <c r="AC213" s="23">
        <v>1</v>
      </c>
      <c r="AD213" s="24">
        <f t="shared" si="31"/>
        <v>0.4854368932038835</v>
      </c>
      <c r="AE213" s="23">
        <v>1</v>
      </c>
      <c r="AF213" s="23">
        <v>0.49</v>
      </c>
      <c r="AG213" s="23">
        <v>0</v>
      </c>
      <c r="AH213" s="23">
        <v>0</v>
      </c>
      <c r="AI213" s="23">
        <v>0</v>
      </c>
      <c r="AJ213" s="23">
        <v>0</v>
      </c>
      <c r="AK213" s="23">
        <v>0</v>
      </c>
      <c r="AL213" s="23">
        <v>0</v>
      </c>
      <c r="AM213" s="23">
        <f>AE213+AG213+AI213+AK213</f>
        <v>1</v>
      </c>
      <c r="AN213" s="24">
        <f t="shared" si="32"/>
        <v>0.4854368932038835</v>
      </c>
      <c r="AO213" s="23">
        <v>0</v>
      </c>
      <c r="AP213" s="24">
        <f t="shared" si="33"/>
        <v>0</v>
      </c>
      <c r="AQ213" s="24">
        <f t="shared" si="34"/>
        <v>5.3461530649551126</v>
      </c>
    </row>
    <row r="214" spans="1:43" hidden="1" outlineLevel="2">
      <c r="A214" s="1" t="s">
        <v>25</v>
      </c>
      <c r="B214" s="18" t="s">
        <v>79</v>
      </c>
      <c r="C214" s="26" t="s">
        <v>121</v>
      </c>
      <c r="D214" s="19" t="s">
        <v>67</v>
      </c>
      <c r="E214" s="20">
        <v>2290.6999999999998</v>
      </c>
      <c r="F214" s="20">
        <v>2026.68</v>
      </c>
      <c r="G214" s="20">
        <v>220.5</v>
      </c>
      <c r="H214" s="21">
        <f t="shared" si="28"/>
        <v>10.879862632482681</v>
      </c>
      <c r="I214" s="21">
        <v>56</v>
      </c>
      <c r="J214" s="21">
        <v>2.76313971618608</v>
      </c>
      <c r="K214" s="21">
        <v>0</v>
      </c>
      <c r="L214" s="21">
        <v>0</v>
      </c>
      <c r="M214" s="21">
        <v>4</v>
      </c>
      <c r="N214" s="21">
        <v>0.19736712258472</v>
      </c>
      <c r="O214" s="21">
        <v>17.5</v>
      </c>
      <c r="P214" s="21">
        <v>0.863481161308149</v>
      </c>
      <c r="Q214" s="21">
        <f>I214+K214+M214+O214</f>
        <v>77.5</v>
      </c>
      <c r="R214" s="21">
        <f t="shared" si="29"/>
        <v>3.8239880000789466</v>
      </c>
      <c r="S214" s="21">
        <v>143</v>
      </c>
      <c r="T214" s="21">
        <f t="shared" si="30"/>
        <v>7.055874632403734</v>
      </c>
      <c r="U214" s="22">
        <v>1</v>
      </c>
      <c r="V214" s="22">
        <v>0.60606060606060597</v>
      </c>
      <c r="W214" s="7">
        <v>25</v>
      </c>
      <c r="X214" s="7" t="s">
        <v>79</v>
      </c>
      <c r="Y214" s="10" t="s">
        <v>121</v>
      </c>
      <c r="Z214" s="23" t="s">
        <v>66</v>
      </c>
      <c r="AA214" s="23">
        <v>1674.4</v>
      </c>
      <c r="AB214" s="23">
        <v>1543.4</v>
      </c>
      <c r="AC214" s="23">
        <v>170.9</v>
      </c>
      <c r="AD214" s="24">
        <f t="shared" si="31"/>
        <v>11.072955811843981</v>
      </c>
      <c r="AE214" s="23">
        <v>16</v>
      </c>
      <c r="AF214" s="23">
        <v>1.04</v>
      </c>
      <c r="AG214" s="23">
        <v>0</v>
      </c>
      <c r="AH214" s="23">
        <v>0</v>
      </c>
      <c r="AI214" s="23">
        <v>2</v>
      </c>
      <c r="AJ214" s="23">
        <v>0.13</v>
      </c>
      <c r="AK214" s="23">
        <v>10.3</v>
      </c>
      <c r="AL214" s="23">
        <v>0.67</v>
      </c>
      <c r="AM214" s="23">
        <f>AE214+AG214+AI214+AK214</f>
        <v>28.3</v>
      </c>
      <c r="AN214" s="24">
        <f t="shared" si="32"/>
        <v>1.8336140987430347</v>
      </c>
      <c r="AO214" s="23">
        <v>142.6</v>
      </c>
      <c r="AP214" s="24">
        <f t="shared" si="33"/>
        <v>9.239341713100945</v>
      </c>
      <c r="AQ214" s="24">
        <f t="shared" si="34"/>
        <v>-0.19309317936130022</v>
      </c>
    </row>
    <row r="215" spans="1:43" hidden="1" outlineLevel="2">
      <c r="A215" s="1" t="s">
        <v>25</v>
      </c>
      <c r="B215" s="18" t="s">
        <v>79</v>
      </c>
      <c r="C215" s="26" t="s">
        <v>121</v>
      </c>
      <c r="D215" s="19" t="s">
        <v>68</v>
      </c>
      <c r="E215" s="20">
        <v>521</v>
      </c>
      <c r="F215" s="20">
        <v>476</v>
      </c>
      <c r="G215" s="20">
        <v>18</v>
      </c>
      <c r="H215" s="21">
        <f t="shared" si="28"/>
        <v>3.7815126050420167</v>
      </c>
      <c r="I215" s="21">
        <v>5</v>
      </c>
      <c r="J215" s="21">
        <v>1.05042016806723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f>I215+K215+M215+O215</f>
        <v>5</v>
      </c>
      <c r="R215" s="21">
        <f t="shared" si="29"/>
        <v>1.0504201680672269</v>
      </c>
      <c r="S215" s="21">
        <v>13</v>
      </c>
      <c r="T215" s="21">
        <f t="shared" si="30"/>
        <v>2.73109243697479</v>
      </c>
      <c r="U215" s="22">
        <v>0</v>
      </c>
      <c r="V215" s="22">
        <v>0</v>
      </c>
      <c r="W215" s="7">
        <v>25</v>
      </c>
      <c r="X215" s="7" t="s">
        <v>79</v>
      </c>
      <c r="Y215" s="10" t="s">
        <v>121</v>
      </c>
      <c r="Z215" s="23" t="s">
        <v>67</v>
      </c>
      <c r="AA215" s="23">
        <v>2087.8000000000002</v>
      </c>
      <c r="AB215" s="23">
        <v>1880.8</v>
      </c>
      <c r="AC215" s="23">
        <v>113.76</v>
      </c>
      <c r="AD215" s="24">
        <f t="shared" si="31"/>
        <v>6.0484900042535097</v>
      </c>
      <c r="AE215" s="23">
        <v>32.96</v>
      </c>
      <c r="AF215" s="23">
        <v>1.75</v>
      </c>
      <c r="AG215" s="23">
        <v>0</v>
      </c>
      <c r="AH215" s="23">
        <v>0</v>
      </c>
      <c r="AI215" s="23">
        <v>9</v>
      </c>
      <c r="AJ215" s="23">
        <v>0.48</v>
      </c>
      <c r="AK215" s="23">
        <v>24</v>
      </c>
      <c r="AL215" s="23">
        <v>1.28</v>
      </c>
      <c r="AM215" s="23">
        <f>AE215+AG215+AI215+AK215</f>
        <v>65.960000000000008</v>
      </c>
      <c r="AN215" s="24">
        <f t="shared" si="32"/>
        <v>3.5070182900893241</v>
      </c>
      <c r="AO215" s="23">
        <v>47.8</v>
      </c>
      <c r="AP215" s="24">
        <f t="shared" si="33"/>
        <v>2.5414717141641856</v>
      </c>
      <c r="AQ215" s="24">
        <f t="shared" si="34"/>
        <v>-2.266977399211493</v>
      </c>
    </row>
    <row r="216" spans="1:43" hidden="1" outlineLevel="2">
      <c r="A216" s="1"/>
      <c r="B216" s="18" t="s">
        <v>79</v>
      </c>
      <c r="C216" s="26" t="s">
        <v>121</v>
      </c>
      <c r="D216" s="19" t="s">
        <v>69</v>
      </c>
      <c r="E216" s="20">
        <v>417</v>
      </c>
      <c r="F216" s="20">
        <v>345</v>
      </c>
      <c r="G216" s="20">
        <v>71</v>
      </c>
      <c r="H216" s="21">
        <f t="shared" si="28"/>
        <v>20.579710144927535</v>
      </c>
      <c r="I216" s="21">
        <v>2</v>
      </c>
      <c r="J216" s="21">
        <v>0.57971014492753603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f>I216+K216+M216+O216</f>
        <v>2</v>
      </c>
      <c r="R216" s="21">
        <f t="shared" si="29"/>
        <v>0.57971014492753625</v>
      </c>
      <c r="S216" s="21">
        <v>69</v>
      </c>
      <c r="T216" s="21">
        <f t="shared" si="30"/>
        <v>20</v>
      </c>
      <c r="U216" s="22">
        <v>0</v>
      </c>
      <c r="V216" s="22">
        <v>0</v>
      </c>
      <c r="W216" s="7">
        <v>25</v>
      </c>
      <c r="X216" s="7" t="s">
        <v>79</v>
      </c>
      <c r="Y216" s="10" t="s">
        <v>121</v>
      </c>
      <c r="Z216" s="23" t="s">
        <v>68</v>
      </c>
      <c r="AA216" s="23">
        <v>564</v>
      </c>
      <c r="AB216" s="23">
        <v>506</v>
      </c>
      <c r="AC216" s="23">
        <v>2</v>
      </c>
      <c r="AD216" s="24">
        <f t="shared" si="31"/>
        <v>0.39525691699604742</v>
      </c>
      <c r="AE216" s="23">
        <v>2</v>
      </c>
      <c r="AF216" s="23">
        <v>0.4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>
        <v>0</v>
      </c>
      <c r="AM216" s="23">
        <f>AE216+AG216+AI216+AK216</f>
        <v>2</v>
      </c>
      <c r="AN216" s="24">
        <f t="shared" si="32"/>
        <v>0.39525691699604742</v>
      </c>
      <c r="AO216" s="23">
        <v>0</v>
      </c>
      <c r="AP216" s="24">
        <f t="shared" si="33"/>
        <v>0</v>
      </c>
      <c r="AQ216" s="24">
        <f t="shared" si="34"/>
        <v>20.184453227931488</v>
      </c>
    </row>
    <row r="217" spans="1:43" outlineLevel="1" collapsed="1">
      <c r="A217" s="1"/>
      <c r="B217" s="25" t="s">
        <v>158</v>
      </c>
      <c r="C217" s="26" t="s">
        <v>121</v>
      </c>
      <c r="D217" s="19"/>
      <c r="E217" s="20"/>
      <c r="F217" s="20">
        <f>SUBTOTAL(9,F213:F216)</f>
        <v>4759.68</v>
      </c>
      <c r="G217" s="20">
        <f>SUBTOTAL(9,G213:G216)</f>
        <v>421</v>
      </c>
      <c r="H217" s="21">
        <f t="shared" si="28"/>
        <v>8.8451324458787148</v>
      </c>
      <c r="I217" s="21"/>
      <c r="J217" s="21"/>
      <c r="K217" s="21"/>
      <c r="L217" s="21"/>
      <c r="M217" s="21"/>
      <c r="N217" s="21"/>
      <c r="O217" s="21"/>
      <c r="P217" s="21"/>
      <c r="Q217" s="21">
        <f>SUBTOTAL(9,Q213:Q216)</f>
        <v>127</v>
      </c>
      <c r="R217" s="21">
        <f t="shared" si="29"/>
        <v>2.6682466048137687</v>
      </c>
      <c r="S217" s="21">
        <f>SUBTOTAL(9,S213:S216)</f>
        <v>294</v>
      </c>
      <c r="T217" s="21">
        <f t="shared" si="30"/>
        <v>6.1768858410649452</v>
      </c>
      <c r="U217" s="22"/>
      <c r="V217" s="22"/>
      <c r="W217" s="7"/>
      <c r="X217" s="7"/>
      <c r="Y217" s="10"/>
      <c r="Z217" s="23"/>
      <c r="AA217" s="23"/>
      <c r="AB217" s="23">
        <f>SUBTOTAL(9,AB213:AB216)</f>
        <v>4136.2</v>
      </c>
      <c r="AC217" s="23">
        <f>SUBTOTAL(9,AC213:AC216)</f>
        <v>287.66000000000003</v>
      </c>
      <c r="AD217" s="24">
        <f t="shared" si="31"/>
        <v>6.9546927131183223</v>
      </c>
      <c r="AE217" s="23"/>
      <c r="AF217" s="23"/>
      <c r="AG217" s="23"/>
      <c r="AH217" s="23"/>
      <c r="AI217" s="23"/>
      <c r="AJ217" s="23"/>
      <c r="AK217" s="23"/>
      <c r="AL217" s="23"/>
      <c r="AM217" s="23">
        <f>SUBTOTAL(9,AM213:AM216)</f>
        <v>97.26</v>
      </c>
      <c r="AN217" s="24">
        <f t="shared" si="32"/>
        <v>2.3514336830907596</v>
      </c>
      <c r="AO217" s="23">
        <f>SUBTOTAL(9,AO213:AO216)</f>
        <v>190.39999999999998</v>
      </c>
      <c r="AP217" s="24">
        <f t="shared" si="33"/>
        <v>4.6032590300275604</v>
      </c>
      <c r="AQ217" s="24">
        <f t="shared" si="34"/>
        <v>1.8904397327603926</v>
      </c>
    </row>
    <row r="218" spans="1:43" hidden="1" outlineLevel="2">
      <c r="A218" s="1" t="s">
        <v>27</v>
      </c>
      <c r="B218" s="18" t="s">
        <v>81</v>
      </c>
      <c r="C218" s="26" t="s">
        <v>121</v>
      </c>
      <c r="D218" s="19" t="s">
        <v>67</v>
      </c>
      <c r="E218" s="20">
        <v>2153.1999999999998</v>
      </c>
      <c r="F218" s="20">
        <v>1743.74</v>
      </c>
      <c r="G218" s="20">
        <v>29.4</v>
      </c>
      <c r="H218" s="21">
        <f t="shared" si="28"/>
        <v>1.6860311743723262</v>
      </c>
      <c r="I218" s="21">
        <v>15.8</v>
      </c>
      <c r="J218" s="21">
        <v>0.90609838622730499</v>
      </c>
      <c r="K218" s="21">
        <v>0.6</v>
      </c>
      <c r="L218" s="21">
        <v>3.4408799476986197E-2</v>
      </c>
      <c r="M218" s="21">
        <v>0</v>
      </c>
      <c r="N218" s="21">
        <v>0</v>
      </c>
      <c r="O218" s="21">
        <v>0</v>
      </c>
      <c r="P218" s="21">
        <v>0</v>
      </c>
      <c r="Q218" s="21">
        <f>I218+K218+M218+O218</f>
        <v>16.400000000000002</v>
      </c>
      <c r="R218" s="21">
        <f t="shared" si="29"/>
        <v>0.94050718570429093</v>
      </c>
      <c r="S218" s="21">
        <v>13</v>
      </c>
      <c r="T218" s="21">
        <f t="shared" si="30"/>
        <v>0.74552398866803538</v>
      </c>
      <c r="U218" s="22">
        <v>132</v>
      </c>
      <c r="V218" s="22">
        <v>6.5131150452957502</v>
      </c>
      <c r="W218" s="7">
        <v>27</v>
      </c>
      <c r="X218" s="7" t="s">
        <v>81</v>
      </c>
      <c r="Y218" s="10" t="s">
        <v>121</v>
      </c>
      <c r="Z218" s="23" t="s">
        <v>66</v>
      </c>
      <c r="AA218" s="23">
        <v>2106.8000000000002</v>
      </c>
      <c r="AB218" s="23">
        <v>1904.8</v>
      </c>
      <c r="AC218" s="23">
        <v>136</v>
      </c>
      <c r="AD218" s="24">
        <f t="shared" si="31"/>
        <v>7.1398572028559428</v>
      </c>
      <c r="AE218" s="23">
        <v>13</v>
      </c>
      <c r="AF218" s="23">
        <v>0.68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3">
        <v>0</v>
      </c>
      <c r="AM218" s="23">
        <f>AE218+AG218+AI218+AK218</f>
        <v>13</v>
      </c>
      <c r="AN218" s="24">
        <f t="shared" si="32"/>
        <v>0.68248635027299454</v>
      </c>
      <c r="AO218" s="23">
        <v>123</v>
      </c>
      <c r="AP218" s="24">
        <f t="shared" si="33"/>
        <v>6.4573708525829483</v>
      </c>
      <c r="AQ218" s="24">
        <f t="shared" si="34"/>
        <v>-5.4538260284836166</v>
      </c>
    </row>
    <row r="219" spans="1:43" hidden="1" outlineLevel="2">
      <c r="A219" s="1" t="s">
        <v>27</v>
      </c>
      <c r="B219" s="18" t="s">
        <v>81</v>
      </c>
      <c r="C219" s="26" t="s">
        <v>121</v>
      </c>
      <c r="D219" s="19" t="s">
        <v>68</v>
      </c>
      <c r="E219" s="20">
        <v>3325</v>
      </c>
      <c r="F219" s="20">
        <v>2941</v>
      </c>
      <c r="G219" s="20">
        <v>147.9</v>
      </c>
      <c r="H219" s="21">
        <f t="shared" si="28"/>
        <v>5.0289017341040463</v>
      </c>
      <c r="I219" s="21">
        <v>36</v>
      </c>
      <c r="J219" s="21">
        <v>1.2240734444066601</v>
      </c>
      <c r="K219" s="21">
        <v>0</v>
      </c>
      <c r="L219" s="21">
        <v>0</v>
      </c>
      <c r="M219" s="21">
        <v>3</v>
      </c>
      <c r="N219" s="21">
        <v>0.10200612036722199</v>
      </c>
      <c r="O219" s="21">
        <v>10</v>
      </c>
      <c r="P219" s="21">
        <v>0.34002040122407301</v>
      </c>
      <c r="Q219" s="21">
        <f>I219+K219+M219+O219</f>
        <v>49</v>
      </c>
      <c r="R219" s="21">
        <f t="shared" si="29"/>
        <v>1.6660999659979598</v>
      </c>
      <c r="S219" s="21">
        <v>98.9</v>
      </c>
      <c r="T219" s="21">
        <f t="shared" si="30"/>
        <v>3.3628017681060864</v>
      </c>
      <c r="U219" s="22">
        <v>2.5</v>
      </c>
      <c r="V219" s="22">
        <v>0.52521008403361302</v>
      </c>
      <c r="W219" s="7">
        <v>27</v>
      </c>
      <c r="X219" s="7" t="s">
        <v>81</v>
      </c>
      <c r="Y219" s="10" t="s">
        <v>121</v>
      </c>
      <c r="Z219" s="23" t="s">
        <v>67</v>
      </c>
      <c r="AA219" s="23">
        <v>2312.4</v>
      </c>
      <c r="AB219" s="23">
        <v>1951.5</v>
      </c>
      <c r="AC219" s="23">
        <v>103.1</v>
      </c>
      <c r="AD219" s="24">
        <f t="shared" si="31"/>
        <v>5.28311555213938</v>
      </c>
      <c r="AE219" s="23">
        <v>41.5</v>
      </c>
      <c r="AF219" s="23">
        <v>2.13</v>
      </c>
      <c r="AG219" s="23">
        <v>4.8</v>
      </c>
      <c r="AH219" s="23">
        <v>0.25</v>
      </c>
      <c r="AI219" s="23">
        <v>0</v>
      </c>
      <c r="AJ219" s="23">
        <v>0</v>
      </c>
      <c r="AK219" s="23">
        <v>16.8</v>
      </c>
      <c r="AL219" s="23">
        <v>0.86</v>
      </c>
      <c r="AM219" s="23">
        <f>AE219+AG219+AI219+AK219</f>
        <v>63.099999999999994</v>
      </c>
      <c r="AN219" s="24">
        <f t="shared" si="32"/>
        <v>3.2334101972841398</v>
      </c>
      <c r="AO219" s="23">
        <v>40</v>
      </c>
      <c r="AP219" s="24">
        <f t="shared" si="33"/>
        <v>2.0497053548552397</v>
      </c>
      <c r="AQ219" s="24">
        <f t="shared" si="34"/>
        <v>-0.25421381803533372</v>
      </c>
    </row>
    <row r="220" spans="1:43" hidden="1" outlineLevel="2">
      <c r="A220" s="1"/>
      <c r="B220" s="18" t="s">
        <v>81</v>
      </c>
      <c r="C220" s="26" t="s">
        <v>121</v>
      </c>
      <c r="D220" s="19" t="s">
        <v>69</v>
      </c>
      <c r="E220" s="20">
        <v>1344.6</v>
      </c>
      <c r="F220" s="20">
        <v>1175.5999999999999</v>
      </c>
      <c r="G220" s="20">
        <v>27.2</v>
      </c>
      <c r="H220" s="21">
        <f t="shared" si="28"/>
        <v>2.313712146988772</v>
      </c>
      <c r="I220" s="21">
        <v>11</v>
      </c>
      <c r="J220" s="21">
        <v>0.93569241238516498</v>
      </c>
      <c r="K220" s="21">
        <v>0</v>
      </c>
      <c r="L220" s="21">
        <v>0</v>
      </c>
      <c r="M220" s="21">
        <v>0</v>
      </c>
      <c r="N220" s="21">
        <v>0</v>
      </c>
      <c r="O220" s="21">
        <v>4.2</v>
      </c>
      <c r="P220" s="21">
        <v>0.35726437563797198</v>
      </c>
      <c r="Q220" s="21">
        <f>I220+K220+M220+O220</f>
        <v>15.2</v>
      </c>
      <c r="R220" s="21">
        <f t="shared" si="29"/>
        <v>1.2929567880231372</v>
      </c>
      <c r="S220" s="21">
        <v>12</v>
      </c>
      <c r="T220" s="21">
        <f t="shared" si="30"/>
        <v>1.0207553589656346</v>
      </c>
      <c r="U220" s="22">
        <v>53</v>
      </c>
      <c r="V220" s="22">
        <v>15.3623188405797</v>
      </c>
      <c r="W220" s="7">
        <v>27</v>
      </c>
      <c r="X220" s="7" t="s">
        <v>81</v>
      </c>
      <c r="Y220" s="10" t="s">
        <v>121</v>
      </c>
      <c r="Z220" s="23" t="s">
        <v>68</v>
      </c>
      <c r="AA220" s="23">
        <v>3384</v>
      </c>
      <c r="AB220" s="23">
        <v>2963</v>
      </c>
      <c r="AC220" s="23">
        <v>224.2</v>
      </c>
      <c r="AD220" s="24">
        <f t="shared" si="31"/>
        <v>7.5666554168072899</v>
      </c>
      <c r="AE220" s="23">
        <v>46</v>
      </c>
      <c r="AF220" s="23">
        <v>1.55</v>
      </c>
      <c r="AG220" s="23">
        <v>0</v>
      </c>
      <c r="AH220" s="23">
        <v>0</v>
      </c>
      <c r="AI220" s="23">
        <v>0</v>
      </c>
      <c r="AJ220" s="23">
        <v>0</v>
      </c>
      <c r="AK220" s="23">
        <v>16</v>
      </c>
      <c r="AL220" s="23">
        <v>0.54</v>
      </c>
      <c r="AM220" s="23">
        <f>AE220+AG220+AI220+AK220</f>
        <v>62</v>
      </c>
      <c r="AN220" s="24">
        <f t="shared" si="32"/>
        <v>2.0924738440769493</v>
      </c>
      <c r="AO220" s="23">
        <v>162.19999999999999</v>
      </c>
      <c r="AP220" s="24">
        <f t="shared" si="33"/>
        <v>5.4741815727303402</v>
      </c>
      <c r="AQ220" s="24">
        <f t="shared" si="34"/>
        <v>-5.2529432698185179</v>
      </c>
    </row>
    <row r="221" spans="1:43" outlineLevel="1" collapsed="1">
      <c r="A221" s="1"/>
      <c r="B221" s="25" t="s">
        <v>159</v>
      </c>
      <c r="C221" s="26" t="s">
        <v>121</v>
      </c>
      <c r="D221" s="19"/>
      <c r="E221" s="20"/>
      <c r="F221" s="20">
        <f>SUBTOTAL(9,F218:F220)</f>
        <v>5860.34</v>
      </c>
      <c r="G221" s="20">
        <f>SUBTOTAL(9,G218:G220)</f>
        <v>204.5</v>
      </c>
      <c r="H221" s="21">
        <f t="shared" si="28"/>
        <v>3.4895586262913074</v>
      </c>
      <c r="I221" s="21"/>
      <c r="J221" s="21"/>
      <c r="K221" s="21"/>
      <c r="L221" s="21"/>
      <c r="M221" s="21"/>
      <c r="N221" s="21"/>
      <c r="O221" s="21"/>
      <c r="P221" s="21"/>
      <c r="Q221" s="21">
        <f>SUBTOTAL(9,Q218:Q220)</f>
        <v>80.600000000000009</v>
      </c>
      <c r="R221" s="21">
        <f t="shared" si="29"/>
        <v>1.3753468228805839</v>
      </c>
      <c r="S221" s="21">
        <f>SUBTOTAL(9,S218:S220)</f>
        <v>123.9</v>
      </c>
      <c r="T221" s="21">
        <f t="shared" si="30"/>
        <v>2.1142118034107233</v>
      </c>
      <c r="U221" s="22"/>
      <c r="V221" s="22"/>
      <c r="W221" s="7"/>
      <c r="X221" s="7"/>
      <c r="Y221" s="10"/>
      <c r="Z221" s="23"/>
      <c r="AA221" s="23"/>
      <c r="AB221" s="23">
        <f>SUBTOTAL(9,AB218:AB220)</f>
        <v>6819.3</v>
      </c>
      <c r="AC221" s="23">
        <f>SUBTOTAL(9,AC218:AC220)</f>
        <v>463.29999999999995</v>
      </c>
      <c r="AD221" s="24">
        <f t="shared" si="31"/>
        <v>6.7939524584634778</v>
      </c>
      <c r="AE221" s="23"/>
      <c r="AF221" s="23"/>
      <c r="AG221" s="23"/>
      <c r="AH221" s="23"/>
      <c r="AI221" s="23"/>
      <c r="AJ221" s="23"/>
      <c r="AK221" s="23"/>
      <c r="AL221" s="23"/>
      <c r="AM221" s="23">
        <f>SUBTOTAL(9,AM218:AM220)</f>
        <v>138.1</v>
      </c>
      <c r="AN221" s="24">
        <f t="shared" si="32"/>
        <v>2.025134544601352</v>
      </c>
      <c r="AO221" s="23">
        <f>SUBTOTAL(9,AO218:AO220)</f>
        <v>325.2</v>
      </c>
      <c r="AP221" s="24">
        <f t="shared" si="33"/>
        <v>4.7688179138621267</v>
      </c>
      <c r="AQ221" s="24">
        <f t="shared" si="34"/>
        <v>-3.3043938321721704</v>
      </c>
    </row>
    <row r="222" spans="1:43" hidden="1" outlineLevel="2">
      <c r="A222" s="1" t="s">
        <v>63</v>
      </c>
      <c r="B222" s="18" t="s">
        <v>117</v>
      </c>
      <c r="C222" s="19" t="s">
        <v>123</v>
      </c>
      <c r="D222" s="19" t="s">
        <v>66</v>
      </c>
      <c r="E222" s="20">
        <v>1807.5</v>
      </c>
      <c r="F222" s="20">
        <v>1617.81</v>
      </c>
      <c r="G222" s="20">
        <v>25</v>
      </c>
      <c r="H222" s="21">
        <f t="shared" si="28"/>
        <v>1.5452988917116348</v>
      </c>
      <c r="I222" s="21">
        <v>16</v>
      </c>
      <c r="J222" s="21">
        <v>0.988991290695446</v>
      </c>
      <c r="K222" s="21">
        <v>0</v>
      </c>
      <c r="L222" s="21">
        <v>0</v>
      </c>
      <c r="M222" s="21">
        <v>0</v>
      </c>
      <c r="N222" s="21">
        <v>0</v>
      </c>
      <c r="O222" s="21">
        <v>9</v>
      </c>
      <c r="P222" s="21">
        <v>0.55630760101618804</v>
      </c>
      <c r="Q222" s="21">
        <f>I222+K222+M222+O222</f>
        <v>25</v>
      </c>
      <c r="R222" s="21">
        <f t="shared" si="29"/>
        <v>1.5452988917116348</v>
      </c>
      <c r="S222" s="21">
        <v>0</v>
      </c>
      <c r="T222" s="21">
        <f t="shared" si="30"/>
        <v>0</v>
      </c>
      <c r="U222" s="22">
        <v>13</v>
      </c>
      <c r="V222" s="22">
        <v>0.74552398866803504</v>
      </c>
      <c r="W222" s="7">
        <v>90</v>
      </c>
      <c r="X222" s="7" t="s">
        <v>126</v>
      </c>
      <c r="Y222" s="10" t="s">
        <v>123</v>
      </c>
      <c r="Z222" s="23" t="s">
        <v>65</v>
      </c>
      <c r="AA222" s="23">
        <v>376</v>
      </c>
      <c r="AB222" s="23">
        <v>356</v>
      </c>
      <c r="AC222" s="23">
        <v>2</v>
      </c>
      <c r="AD222" s="24">
        <f t="shared" si="31"/>
        <v>0.5617977528089888</v>
      </c>
      <c r="AE222" s="23">
        <v>2</v>
      </c>
      <c r="AF222" s="23">
        <v>0.56000000000000005</v>
      </c>
      <c r="AG222" s="23">
        <v>0</v>
      </c>
      <c r="AH222" s="23">
        <v>0</v>
      </c>
      <c r="AI222" s="23">
        <v>0</v>
      </c>
      <c r="AJ222" s="23">
        <v>0</v>
      </c>
      <c r="AK222" s="23">
        <v>0</v>
      </c>
      <c r="AL222" s="23">
        <v>0</v>
      </c>
      <c r="AM222" s="23">
        <f>AE222+AG222+AI222+AK222</f>
        <v>2</v>
      </c>
      <c r="AN222" s="24">
        <f t="shared" si="32"/>
        <v>0.5617977528089888</v>
      </c>
      <c r="AO222" s="23">
        <v>0</v>
      </c>
      <c r="AP222" s="24">
        <f t="shared" si="33"/>
        <v>0</v>
      </c>
      <c r="AQ222" s="24">
        <f t="shared" si="34"/>
        <v>0.98350113890264601</v>
      </c>
    </row>
    <row r="223" spans="1:43" hidden="1" outlineLevel="2">
      <c r="A223" s="1" t="s">
        <v>63</v>
      </c>
      <c r="B223" s="18" t="s">
        <v>117</v>
      </c>
      <c r="C223" s="19" t="s">
        <v>123</v>
      </c>
      <c r="D223" s="19" t="s">
        <v>67</v>
      </c>
      <c r="E223" s="20">
        <v>3329</v>
      </c>
      <c r="F223" s="20">
        <v>3034</v>
      </c>
      <c r="G223" s="20">
        <v>98.18</v>
      </c>
      <c r="H223" s="21">
        <f t="shared" si="28"/>
        <v>3.2359920896506265</v>
      </c>
      <c r="I223" s="21">
        <v>28.38</v>
      </c>
      <c r="J223" s="21">
        <v>0.93539881344759401</v>
      </c>
      <c r="K223" s="21">
        <v>0</v>
      </c>
      <c r="L223" s="21">
        <v>0</v>
      </c>
      <c r="M223" s="21">
        <v>2</v>
      </c>
      <c r="N223" s="21">
        <v>6.5919578114700103E-2</v>
      </c>
      <c r="O223" s="21">
        <v>20</v>
      </c>
      <c r="P223" s="21">
        <v>0.65919578114700095</v>
      </c>
      <c r="Q223" s="21">
        <f>I223+K223+M223+O223</f>
        <v>50.379999999999995</v>
      </c>
      <c r="R223" s="21">
        <f t="shared" si="29"/>
        <v>1.6605141727092947</v>
      </c>
      <c r="S223" s="21">
        <v>47.8</v>
      </c>
      <c r="T223" s="21">
        <f t="shared" si="30"/>
        <v>1.5754779169413315</v>
      </c>
      <c r="U223" s="22">
        <v>52.9</v>
      </c>
      <c r="V223" s="22">
        <v>1.7987079224753499</v>
      </c>
      <c r="W223" s="7">
        <v>90</v>
      </c>
      <c r="X223" s="7" t="s">
        <v>126</v>
      </c>
      <c r="Y223" s="10" t="s">
        <v>123</v>
      </c>
      <c r="Z223" s="23" t="s">
        <v>66</v>
      </c>
      <c r="AA223" s="23">
        <v>1159</v>
      </c>
      <c r="AB223" s="23">
        <v>990.2</v>
      </c>
      <c r="AC223" s="23">
        <v>10.62</v>
      </c>
      <c r="AD223" s="24">
        <f t="shared" si="31"/>
        <v>1.0725106039184003</v>
      </c>
      <c r="AE223" s="23">
        <v>10.62</v>
      </c>
      <c r="AF223" s="23">
        <v>1.07</v>
      </c>
      <c r="AG223" s="23">
        <v>0</v>
      </c>
      <c r="AH223" s="23">
        <v>0</v>
      </c>
      <c r="AI223" s="23">
        <v>0</v>
      </c>
      <c r="AJ223" s="23">
        <v>0</v>
      </c>
      <c r="AK223" s="23">
        <v>0</v>
      </c>
      <c r="AL223" s="23">
        <v>0</v>
      </c>
      <c r="AM223" s="23">
        <f>AE223+AG223+AI223+AK223</f>
        <v>10.62</v>
      </c>
      <c r="AN223" s="24">
        <f t="shared" si="32"/>
        <v>1.0725106039184003</v>
      </c>
      <c r="AO223" s="23">
        <v>0</v>
      </c>
      <c r="AP223" s="24">
        <f t="shared" si="33"/>
        <v>0</v>
      </c>
      <c r="AQ223" s="24">
        <f t="shared" si="34"/>
        <v>2.163481485732226</v>
      </c>
    </row>
    <row r="224" spans="1:43" hidden="1" outlineLevel="2">
      <c r="A224" s="1" t="s">
        <v>63</v>
      </c>
      <c r="B224" s="18" t="s">
        <v>117</v>
      </c>
      <c r="C224" s="19" t="s">
        <v>123</v>
      </c>
      <c r="D224" s="19" t="s">
        <v>68</v>
      </c>
      <c r="E224" s="20">
        <v>2676.8</v>
      </c>
      <c r="F224" s="20">
        <v>2414.8000000000002</v>
      </c>
      <c r="G224" s="20">
        <v>109.544</v>
      </c>
      <c r="H224" s="21">
        <f t="shared" si="28"/>
        <v>4.5363591187675993</v>
      </c>
      <c r="I224" s="21">
        <v>13.544</v>
      </c>
      <c r="J224" s="21">
        <v>0.56087460659267796</v>
      </c>
      <c r="K224" s="21">
        <v>0</v>
      </c>
      <c r="L224" s="21">
        <v>0</v>
      </c>
      <c r="M224" s="21">
        <v>3</v>
      </c>
      <c r="N224" s="21">
        <v>0.124233891005466</v>
      </c>
      <c r="O224" s="21">
        <v>20</v>
      </c>
      <c r="P224" s="21">
        <v>0.82822594003644201</v>
      </c>
      <c r="Q224" s="21">
        <f>I224+K224+M224+O224</f>
        <v>36.543999999999997</v>
      </c>
      <c r="R224" s="21">
        <f t="shared" si="29"/>
        <v>1.5133344376345865</v>
      </c>
      <c r="S224" s="21">
        <v>73</v>
      </c>
      <c r="T224" s="21">
        <f t="shared" si="30"/>
        <v>3.023024681133013</v>
      </c>
      <c r="U224" s="22">
        <v>12</v>
      </c>
      <c r="V224" s="22">
        <v>1.02075535896563</v>
      </c>
      <c r="W224" s="7">
        <v>90</v>
      </c>
      <c r="X224" s="7" t="s">
        <v>126</v>
      </c>
      <c r="Y224" s="10" t="s">
        <v>123</v>
      </c>
      <c r="Z224" s="23" t="s">
        <v>67</v>
      </c>
      <c r="AA224" s="23">
        <v>731</v>
      </c>
      <c r="AB224" s="23">
        <v>682</v>
      </c>
      <c r="AC224" s="23">
        <v>1</v>
      </c>
      <c r="AD224" s="24">
        <f t="shared" si="31"/>
        <v>0.1466275659824047</v>
      </c>
      <c r="AE224" s="23">
        <v>1</v>
      </c>
      <c r="AF224" s="23">
        <v>0.15</v>
      </c>
      <c r="AG224" s="23">
        <v>0</v>
      </c>
      <c r="AH224" s="23">
        <v>0</v>
      </c>
      <c r="AI224" s="23">
        <v>0</v>
      </c>
      <c r="AJ224" s="23">
        <v>0</v>
      </c>
      <c r="AK224" s="23">
        <v>0</v>
      </c>
      <c r="AL224" s="23">
        <v>0</v>
      </c>
      <c r="AM224" s="23">
        <f>AE224+AG224+AI224+AK224</f>
        <v>1</v>
      </c>
      <c r="AN224" s="24">
        <f t="shared" si="32"/>
        <v>0.1466275659824047</v>
      </c>
      <c r="AO224" s="23">
        <v>0</v>
      </c>
      <c r="AP224" s="24">
        <f t="shared" si="33"/>
        <v>0</v>
      </c>
      <c r="AQ224" s="24">
        <f t="shared" si="34"/>
        <v>4.3897315527851948</v>
      </c>
    </row>
    <row r="225" spans="1:43" hidden="1" outlineLevel="2">
      <c r="A225" s="1"/>
      <c r="B225" s="18" t="s">
        <v>117</v>
      </c>
      <c r="C225" s="19" t="s">
        <v>123</v>
      </c>
      <c r="D225" s="19" t="s">
        <v>69</v>
      </c>
      <c r="E225" s="20">
        <v>1112</v>
      </c>
      <c r="F225" s="20">
        <v>954</v>
      </c>
      <c r="G225" s="20">
        <v>52</v>
      </c>
      <c r="H225" s="21">
        <f t="shared" si="28"/>
        <v>5.450733752620545</v>
      </c>
      <c r="I225" s="21">
        <v>3</v>
      </c>
      <c r="J225" s="21">
        <v>0.31446540880503099</v>
      </c>
      <c r="K225" s="21">
        <v>0</v>
      </c>
      <c r="L225" s="21">
        <v>0</v>
      </c>
      <c r="M225" s="21">
        <v>0</v>
      </c>
      <c r="N225" s="21">
        <v>0</v>
      </c>
      <c r="O225" s="21">
        <v>24</v>
      </c>
      <c r="P225" s="21">
        <v>2.5157232704402501</v>
      </c>
      <c r="Q225" s="21">
        <f>I225+K225+M225+O225</f>
        <v>27</v>
      </c>
      <c r="R225" s="21">
        <f t="shared" si="29"/>
        <v>2.8301886792452828</v>
      </c>
      <c r="S225" s="21">
        <v>25</v>
      </c>
      <c r="T225" s="21">
        <f t="shared" si="30"/>
        <v>2.6205450733752622</v>
      </c>
      <c r="U225" s="22">
        <v>0</v>
      </c>
      <c r="V225" s="22">
        <v>0</v>
      </c>
      <c r="W225" s="7">
        <v>90</v>
      </c>
      <c r="X225" s="7" t="s">
        <v>126</v>
      </c>
      <c r="Y225" s="10" t="s">
        <v>123</v>
      </c>
      <c r="Z225" s="23" t="s">
        <v>68</v>
      </c>
      <c r="AA225" s="23">
        <v>1160</v>
      </c>
      <c r="AB225" s="23">
        <v>1030</v>
      </c>
      <c r="AC225" s="23">
        <v>33.43</v>
      </c>
      <c r="AD225" s="24">
        <f t="shared" si="31"/>
        <v>3.2456310679611651</v>
      </c>
      <c r="AE225" s="23">
        <v>9.43</v>
      </c>
      <c r="AF225" s="23">
        <v>0.92</v>
      </c>
      <c r="AG225" s="23">
        <v>0</v>
      </c>
      <c r="AH225" s="23">
        <v>0</v>
      </c>
      <c r="AI225" s="23">
        <v>0</v>
      </c>
      <c r="AJ225" s="23">
        <v>0</v>
      </c>
      <c r="AK225" s="23">
        <v>0</v>
      </c>
      <c r="AL225" s="23">
        <v>0</v>
      </c>
      <c r="AM225" s="23">
        <f>AE225+AG225+AI225+AK225</f>
        <v>9.43</v>
      </c>
      <c r="AN225" s="24">
        <f t="shared" si="32"/>
        <v>0.91553398058252422</v>
      </c>
      <c r="AO225" s="23">
        <v>24</v>
      </c>
      <c r="AP225" s="24">
        <f t="shared" si="33"/>
        <v>2.3300970873786406</v>
      </c>
      <c r="AQ225" s="24">
        <f t="shared" si="34"/>
        <v>2.20510268465938</v>
      </c>
    </row>
    <row r="226" spans="1:43" outlineLevel="1" collapsed="1">
      <c r="A226" s="1"/>
      <c r="B226" s="25" t="s">
        <v>160</v>
      </c>
      <c r="C226" s="26" t="s">
        <v>123</v>
      </c>
      <c r="D226" s="19"/>
      <c r="E226" s="20"/>
      <c r="F226" s="20">
        <f>SUBTOTAL(9,F222:F225)</f>
        <v>8020.61</v>
      </c>
      <c r="G226" s="20">
        <f>SUBTOTAL(9,G222:G225)</f>
        <v>284.72399999999999</v>
      </c>
      <c r="H226" s="21">
        <f t="shared" si="28"/>
        <v>3.5499045583814697</v>
      </c>
      <c r="I226" s="21"/>
      <c r="J226" s="21"/>
      <c r="K226" s="21"/>
      <c r="L226" s="21"/>
      <c r="M226" s="21"/>
      <c r="N226" s="21"/>
      <c r="O226" s="21"/>
      <c r="P226" s="21"/>
      <c r="Q226" s="21">
        <f>SUBTOTAL(9,Q222:Q225)</f>
        <v>138.92399999999998</v>
      </c>
      <c r="R226" s="21">
        <f t="shared" si="29"/>
        <v>1.7320877090395865</v>
      </c>
      <c r="S226" s="21">
        <f>SUBTOTAL(9,S222:S225)</f>
        <v>145.80000000000001</v>
      </c>
      <c r="T226" s="21">
        <f t="shared" si="30"/>
        <v>1.8178168493418834</v>
      </c>
      <c r="U226" s="22"/>
      <c r="V226" s="22"/>
      <c r="W226" s="7"/>
      <c r="X226" s="7"/>
      <c r="Y226" s="10"/>
      <c r="Z226" s="23"/>
      <c r="AA226" s="23"/>
      <c r="AB226" s="23">
        <f>SUBTOTAL(9,AB222:AB225)</f>
        <v>3058.2</v>
      </c>
      <c r="AC226" s="23">
        <f>SUBTOTAL(9,AC222:AC225)</f>
        <v>47.05</v>
      </c>
      <c r="AD226" s="24">
        <f t="shared" si="31"/>
        <v>1.5384866915178865</v>
      </c>
      <c r="AE226" s="23"/>
      <c r="AF226" s="23"/>
      <c r="AG226" s="23"/>
      <c r="AH226" s="23"/>
      <c r="AI226" s="23"/>
      <c r="AJ226" s="23"/>
      <c r="AK226" s="23"/>
      <c r="AL226" s="23"/>
      <c r="AM226" s="23">
        <f>SUBTOTAL(9,AM222:AM225)</f>
        <v>23.049999999999997</v>
      </c>
      <c r="AN226" s="24">
        <f t="shared" si="32"/>
        <v>0.75371133346412911</v>
      </c>
      <c r="AO226" s="23">
        <f>SUBTOTAL(9,AO222:AO225)</f>
        <v>24</v>
      </c>
      <c r="AP226" s="24">
        <f t="shared" si="33"/>
        <v>0.7847753580537572</v>
      </c>
      <c r="AQ226" s="24">
        <f t="shared" si="34"/>
        <v>2.0114178668635834</v>
      </c>
    </row>
    <row r="227" spans="1:43" hidden="1" outlineLevel="2">
      <c r="A227" s="1" t="s">
        <v>28</v>
      </c>
      <c r="B227" s="18" t="s">
        <v>82</v>
      </c>
      <c r="C227" s="19" t="s">
        <v>121</v>
      </c>
      <c r="D227" s="19" t="s">
        <v>66</v>
      </c>
      <c r="E227" s="20">
        <v>19782.855</v>
      </c>
      <c r="F227" s="20">
        <v>17656.240000000002</v>
      </c>
      <c r="G227" s="20">
        <v>1115.7529999999999</v>
      </c>
      <c r="H227" s="21">
        <f t="shared" si="28"/>
        <v>6.3193126056283768</v>
      </c>
      <c r="I227" s="21">
        <v>322.90499999999997</v>
      </c>
      <c r="J227" s="21">
        <v>1.82884506739125</v>
      </c>
      <c r="K227" s="21">
        <v>0</v>
      </c>
      <c r="L227" s="21">
        <v>0</v>
      </c>
      <c r="M227" s="21">
        <v>36.700000000000003</v>
      </c>
      <c r="N227" s="21">
        <v>0.20785870139285201</v>
      </c>
      <c r="O227" s="21">
        <v>105.8</v>
      </c>
      <c r="P227" s="21">
        <v>0.59922208739410598</v>
      </c>
      <c r="Q227" s="21">
        <f>I227+K227+M227+O227</f>
        <v>465.40499999999997</v>
      </c>
      <c r="R227" s="21">
        <f t="shared" si="29"/>
        <v>2.6359236168062958</v>
      </c>
      <c r="S227" s="21">
        <v>650.34799999999996</v>
      </c>
      <c r="T227" s="21">
        <f t="shared" si="30"/>
        <v>3.6833889888220814</v>
      </c>
      <c r="U227" s="22">
        <v>0</v>
      </c>
      <c r="V227" s="22">
        <v>0</v>
      </c>
      <c r="W227" s="7">
        <v>28</v>
      </c>
      <c r="X227" s="7" t="s">
        <v>82</v>
      </c>
      <c r="Y227" s="10" t="s">
        <v>121</v>
      </c>
      <c r="Z227" s="23" t="s">
        <v>65</v>
      </c>
      <c r="AA227" s="23">
        <v>2301.21</v>
      </c>
      <c r="AB227" s="23">
        <v>1999.42</v>
      </c>
      <c r="AC227" s="23">
        <v>53.52</v>
      </c>
      <c r="AD227" s="24">
        <f t="shared" si="31"/>
        <v>2.6767762651168838</v>
      </c>
      <c r="AE227" s="23">
        <v>44.92</v>
      </c>
      <c r="AF227" s="23">
        <v>2.25</v>
      </c>
      <c r="AG227" s="23">
        <v>0</v>
      </c>
      <c r="AH227" s="23">
        <v>0</v>
      </c>
      <c r="AI227" s="23">
        <v>0</v>
      </c>
      <c r="AJ227" s="23">
        <v>0</v>
      </c>
      <c r="AK227" s="23">
        <v>0</v>
      </c>
      <c r="AL227" s="23">
        <v>0</v>
      </c>
      <c r="AM227" s="23">
        <f>AE227+AG227+AI227+AK227</f>
        <v>44.92</v>
      </c>
      <c r="AN227" s="24">
        <f t="shared" si="32"/>
        <v>2.2466515289433935</v>
      </c>
      <c r="AO227" s="23">
        <v>8.6</v>
      </c>
      <c r="AP227" s="24">
        <f t="shared" si="33"/>
        <v>0.43012473617349029</v>
      </c>
      <c r="AQ227" s="24">
        <f t="shared" si="34"/>
        <v>3.642536340511493</v>
      </c>
    </row>
    <row r="228" spans="1:43" hidden="1" outlineLevel="2">
      <c r="A228" s="1" t="s">
        <v>28</v>
      </c>
      <c r="B228" s="18" t="s">
        <v>82</v>
      </c>
      <c r="C228" s="19" t="s">
        <v>121</v>
      </c>
      <c r="D228" s="19" t="s">
        <v>67</v>
      </c>
      <c r="E228" s="20">
        <v>13301.45</v>
      </c>
      <c r="F228" s="20">
        <v>11648.34</v>
      </c>
      <c r="G228" s="20">
        <v>721.67888900000003</v>
      </c>
      <c r="H228" s="21">
        <f t="shared" si="28"/>
        <v>6.1955513747023181</v>
      </c>
      <c r="I228" s="21">
        <v>171.4</v>
      </c>
      <c r="J228" s="21">
        <v>1.47145430164298</v>
      </c>
      <c r="K228" s="21">
        <v>0</v>
      </c>
      <c r="L228" s="21">
        <v>0</v>
      </c>
      <c r="M228" s="21">
        <v>26.75</v>
      </c>
      <c r="N228" s="21">
        <v>0.22964645606154999</v>
      </c>
      <c r="O228" s="21">
        <v>120.02888900000001</v>
      </c>
      <c r="P228" s="21">
        <v>1.0304377190226199</v>
      </c>
      <c r="Q228" s="21">
        <f>I228+K228+M228+O228</f>
        <v>318.17888900000003</v>
      </c>
      <c r="R228" s="21">
        <f t="shared" si="29"/>
        <v>2.731538476727156</v>
      </c>
      <c r="S228" s="21">
        <v>403.5</v>
      </c>
      <c r="T228" s="21">
        <f t="shared" si="30"/>
        <v>3.4640128979751621</v>
      </c>
      <c r="U228" s="22">
        <v>69</v>
      </c>
      <c r="V228" s="22">
        <v>2.8573794931257201</v>
      </c>
      <c r="W228" s="7">
        <v>28</v>
      </c>
      <c r="X228" s="7" t="s">
        <v>82</v>
      </c>
      <c r="Y228" s="10" t="s">
        <v>121</v>
      </c>
      <c r="Z228" s="23" t="s">
        <v>66</v>
      </c>
      <c r="AA228" s="23">
        <v>17845.3</v>
      </c>
      <c r="AB228" s="23">
        <v>15908.88</v>
      </c>
      <c r="AC228" s="23">
        <v>926.33</v>
      </c>
      <c r="AD228" s="24">
        <f t="shared" si="31"/>
        <v>5.8227229069551099</v>
      </c>
      <c r="AE228" s="23">
        <v>236.94</v>
      </c>
      <c r="AF228" s="23">
        <v>1.49</v>
      </c>
      <c r="AG228" s="23">
        <v>1</v>
      </c>
      <c r="AH228" s="23">
        <v>0.01</v>
      </c>
      <c r="AI228" s="23">
        <v>14.8</v>
      </c>
      <c r="AJ228" s="23">
        <v>0.09</v>
      </c>
      <c r="AK228" s="23">
        <v>128.05000000000001</v>
      </c>
      <c r="AL228" s="23">
        <v>0.8</v>
      </c>
      <c r="AM228" s="23">
        <f>AE228+AG228+AI228+AK228</f>
        <v>380.79</v>
      </c>
      <c r="AN228" s="24">
        <f t="shared" si="32"/>
        <v>2.3935688747416539</v>
      </c>
      <c r="AO228" s="23">
        <v>545.54</v>
      </c>
      <c r="AP228" s="24">
        <f t="shared" si="33"/>
        <v>3.4291540322134559</v>
      </c>
      <c r="AQ228" s="24">
        <f t="shared" si="34"/>
        <v>0.37282846774720824</v>
      </c>
    </row>
    <row r="229" spans="1:43" hidden="1" outlineLevel="2">
      <c r="A229" s="1" t="s">
        <v>28</v>
      </c>
      <c r="B229" s="18" t="s">
        <v>82</v>
      </c>
      <c r="C229" s="19" t="s">
        <v>121</v>
      </c>
      <c r="D229" s="19" t="s">
        <v>68</v>
      </c>
      <c r="E229" s="20">
        <v>17298.8629</v>
      </c>
      <c r="F229" s="20">
        <v>15416.65</v>
      </c>
      <c r="G229" s="20">
        <v>1098.7539999999999</v>
      </c>
      <c r="H229" s="21">
        <f t="shared" si="28"/>
        <v>7.1270606779034358</v>
      </c>
      <c r="I229" s="21">
        <v>322.73</v>
      </c>
      <c r="J229" s="21">
        <v>2.0933906923351699</v>
      </c>
      <c r="K229" s="21">
        <v>3</v>
      </c>
      <c r="L229" s="21">
        <v>1.9459523679253601E-2</v>
      </c>
      <c r="M229" s="21">
        <v>34.14</v>
      </c>
      <c r="N229" s="21">
        <v>0.221449379469906</v>
      </c>
      <c r="O229" s="21">
        <v>150.47499999999999</v>
      </c>
      <c r="P229" s="21">
        <v>0.976057275211894</v>
      </c>
      <c r="Q229" s="21">
        <f>I229+K229+M229+O229</f>
        <v>510.34500000000003</v>
      </c>
      <c r="R229" s="21">
        <f t="shared" si="29"/>
        <v>3.3103495247021888</v>
      </c>
      <c r="S229" s="21">
        <v>588.40899999999999</v>
      </c>
      <c r="T229" s="21">
        <f t="shared" si="30"/>
        <v>3.816711153201247</v>
      </c>
      <c r="U229" s="22">
        <v>0</v>
      </c>
      <c r="V229" s="22">
        <v>0</v>
      </c>
      <c r="W229" s="7">
        <v>28</v>
      </c>
      <c r="X229" s="7" t="s">
        <v>82</v>
      </c>
      <c r="Y229" s="10" t="s">
        <v>121</v>
      </c>
      <c r="Z229" s="23" t="s">
        <v>67</v>
      </c>
      <c r="AA229" s="23">
        <v>11558.6</v>
      </c>
      <c r="AB229" s="23">
        <v>10161.049999999999</v>
      </c>
      <c r="AC229" s="23">
        <v>496.3</v>
      </c>
      <c r="AD229" s="24">
        <f t="shared" si="31"/>
        <v>4.8843377406862487</v>
      </c>
      <c r="AE229" s="23">
        <v>170.5</v>
      </c>
      <c r="AF229" s="23">
        <v>1.68</v>
      </c>
      <c r="AG229" s="23">
        <v>8.1999999999999993</v>
      </c>
      <c r="AH229" s="23">
        <v>0.08</v>
      </c>
      <c r="AI229" s="23">
        <v>8.4</v>
      </c>
      <c r="AJ229" s="23">
        <v>0.08</v>
      </c>
      <c r="AK229" s="23">
        <v>42.6</v>
      </c>
      <c r="AL229" s="23">
        <v>0.42</v>
      </c>
      <c r="AM229" s="23">
        <f>AE229+AG229+AI229+AK229</f>
        <v>229.7</v>
      </c>
      <c r="AN229" s="24">
        <f t="shared" si="32"/>
        <v>2.2605931473617393</v>
      </c>
      <c r="AO229" s="23">
        <v>266.60000000000002</v>
      </c>
      <c r="AP229" s="24">
        <f t="shared" si="33"/>
        <v>2.6237445933245094</v>
      </c>
      <c r="AQ229" s="24">
        <f t="shared" si="34"/>
        <v>2.2427229372171871</v>
      </c>
    </row>
    <row r="230" spans="1:43" hidden="1" outlineLevel="2">
      <c r="A230" s="1" t="s">
        <v>28</v>
      </c>
      <c r="B230" s="18" t="s">
        <v>82</v>
      </c>
      <c r="C230" s="19" t="s">
        <v>121</v>
      </c>
      <c r="D230" s="19" t="s">
        <v>69</v>
      </c>
      <c r="E230" s="20">
        <v>10898.641100000001</v>
      </c>
      <c r="F230" s="20">
        <v>9402.7099999999991</v>
      </c>
      <c r="G230" s="20">
        <v>718.52</v>
      </c>
      <c r="H230" s="21">
        <f t="shared" si="28"/>
        <v>7.6416267225087244</v>
      </c>
      <c r="I230" s="21">
        <v>117.2</v>
      </c>
      <c r="J230" s="21">
        <v>1.2464495729416001</v>
      </c>
      <c r="K230" s="21">
        <v>0</v>
      </c>
      <c r="L230" s="21">
        <v>0</v>
      </c>
      <c r="M230" s="21">
        <v>21.7</v>
      </c>
      <c r="N230" s="21">
        <v>0.230784605228947</v>
      </c>
      <c r="O230" s="21">
        <v>110.8</v>
      </c>
      <c r="P230" s="21">
        <v>1.1783840672519501</v>
      </c>
      <c r="Q230" s="21">
        <f>I230+K230+M230+O230</f>
        <v>249.7</v>
      </c>
      <c r="R230" s="21">
        <f t="shared" si="29"/>
        <v>2.655617369885916</v>
      </c>
      <c r="S230" s="21">
        <v>468.82</v>
      </c>
      <c r="T230" s="21">
        <f t="shared" si="30"/>
        <v>4.9860093526228084</v>
      </c>
      <c r="U230" s="22">
        <v>0</v>
      </c>
      <c r="V230" s="22">
        <v>0</v>
      </c>
      <c r="W230" s="7">
        <v>28</v>
      </c>
      <c r="X230" s="7" t="s">
        <v>82</v>
      </c>
      <c r="Y230" s="10" t="s">
        <v>121</v>
      </c>
      <c r="Z230" s="23" t="s">
        <v>68</v>
      </c>
      <c r="AA230" s="23">
        <v>16694.38</v>
      </c>
      <c r="AB230" s="23">
        <v>14828.04</v>
      </c>
      <c r="AC230" s="23">
        <v>1074.72</v>
      </c>
      <c r="AD230" s="24">
        <f t="shared" si="31"/>
        <v>7.247889808767713</v>
      </c>
      <c r="AE230" s="23">
        <v>298.61</v>
      </c>
      <c r="AF230" s="23">
        <v>2.0099999999999998</v>
      </c>
      <c r="AG230" s="23">
        <v>0</v>
      </c>
      <c r="AH230" s="23">
        <v>0</v>
      </c>
      <c r="AI230" s="23">
        <v>30.2</v>
      </c>
      <c r="AJ230" s="23">
        <v>0.2</v>
      </c>
      <c r="AK230" s="23">
        <v>168.94</v>
      </c>
      <c r="AL230" s="23">
        <v>1.1399999999999999</v>
      </c>
      <c r="AM230" s="23">
        <f>AE230+AG230+AI230+AK230</f>
        <v>497.75</v>
      </c>
      <c r="AN230" s="24">
        <f t="shared" si="32"/>
        <v>3.3568158704724289</v>
      </c>
      <c r="AO230" s="23">
        <v>576.97</v>
      </c>
      <c r="AP230" s="24">
        <f t="shared" si="33"/>
        <v>3.8910739382952837</v>
      </c>
      <c r="AQ230" s="24">
        <f t="shared" si="34"/>
        <v>0.39373691374101139</v>
      </c>
    </row>
    <row r="231" spans="1:43" hidden="1" outlineLevel="2">
      <c r="A231" s="1"/>
      <c r="B231" s="18" t="s">
        <v>82</v>
      </c>
      <c r="C231" s="19" t="s">
        <v>121</v>
      </c>
      <c r="D231" s="19" t="s">
        <v>70</v>
      </c>
      <c r="E231" s="20">
        <v>123</v>
      </c>
      <c r="F231" s="20">
        <v>114</v>
      </c>
      <c r="G231" s="20">
        <v>0</v>
      </c>
      <c r="H231" s="21">
        <f t="shared" si="28"/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f>I231+K231+M231+O231</f>
        <v>0</v>
      </c>
      <c r="R231" s="21">
        <f t="shared" si="29"/>
        <v>0</v>
      </c>
      <c r="S231" s="21">
        <v>0</v>
      </c>
      <c r="T231" s="21">
        <f t="shared" si="30"/>
        <v>0</v>
      </c>
      <c r="U231" s="22">
        <v>1.28</v>
      </c>
      <c r="V231" s="22">
        <v>3.7028733429280203E-2</v>
      </c>
      <c r="W231" s="7">
        <v>28</v>
      </c>
      <c r="X231" s="7" t="s">
        <v>82</v>
      </c>
      <c r="Y231" s="10" t="s">
        <v>121</v>
      </c>
      <c r="Z231" s="23" t="s">
        <v>69</v>
      </c>
      <c r="AA231" s="23">
        <v>11938.82</v>
      </c>
      <c r="AB231" s="23">
        <v>10434.280000000001</v>
      </c>
      <c r="AC231" s="23">
        <v>920.87</v>
      </c>
      <c r="AD231" s="24">
        <f t="shared" si="31"/>
        <v>8.8254292581759355</v>
      </c>
      <c r="AE231" s="23">
        <v>104.51</v>
      </c>
      <c r="AF231" s="23">
        <v>1</v>
      </c>
      <c r="AG231" s="23">
        <v>0</v>
      </c>
      <c r="AH231" s="23">
        <v>0</v>
      </c>
      <c r="AI231" s="23">
        <v>54.9</v>
      </c>
      <c r="AJ231" s="23">
        <v>0.53</v>
      </c>
      <c r="AK231" s="23">
        <v>165.46</v>
      </c>
      <c r="AL231" s="23">
        <v>1.59</v>
      </c>
      <c r="AM231" s="23">
        <f>AE231+AG231+AI231+AK231</f>
        <v>324.87</v>
      </c>
      <c r="AN231" s="24">
        <f t="shared" si="32"/>
        <v>3.1134874663129604</v>
      </c>
      <c r="AO231" s="23">
        <v>596</v>
      </c>
      <c r="AP231" s="24">
        <f t="shared" si="33"/>
        <v>5.7119417918629747</v>
      </c>
      <c r="AQ231" s="24">
        <f t="shared" si="34"/>
        <v>-8.8254292581759355</v>
      </c>
    </row>
    <row r="232" spans="1:43" outlineLevel="1" collapsed="1">
      <c r="A232" s="1"/>
      <c r="B232" s="25" t="s">
        <v>161</v>
      </c>
      <c r="C232" s="26" t="s">
        <v>121</v>
      </c>
      <c r="D232" s="19"/>
      <c r="E232" s="20"/>
      <c r="F232" s="20">
        <f>SUBTOTAL(9,F227:F231)</f>
        <v>54237.94</v>
      </c>
      <c r="G232" s="20">
        <f>SUBTOTAL(9,G227:G231)</f>
        <v>3654.7058889999998</v>
      </c>
      <c r="H232" s="21">
        <f t="shared" si="28"/>
        <v>6.738282997104978</v>
      </c>
      <c r="I232" s="21"/>
      <c r="J232" s="21"/>
      <c r="K232" s="21"/>
      <c r="L232" s="21"/>
      <c r="M232" s="21"/>
      <c r="N232" s="21"/>
      <c r="O232" s="21"/>
      <c r="P232" s="21"/>
      <c r="Q232" s="21">
        <f>SUBTOTAL(9,Q227:Q231)</f>
        <v>1543.6288890000001</v>
      </c>
      <c r="R232" s="21">
        <f t="shared" si="29"/>
        <v>2.8460315583519584</v>
      </c>
      <c r="S232" s="21">
        <f>SUBTOTAL(9,S227:S231)</f>
        <v>2111.0770000000002</v>
      </c>
      <c r="T232" s="21">
        <f t="shared" si="30"/>
        <v>3.8922514387530205</v>
      </c>
      <c r="U232" s="22"/>
      <c r="V232" s="22"/>
      <c r="W232" s="7"/>
      <c r="X232" s="7"/>
      <c r="Y232" s="10"/>
      <c r="Z232" s="23"/>
      <c r="AA232" s="23"/>
      <c r="AB232" s="23">
        <f>SUBTOTAL(9,AB227:AB231)</f>
        <v>53331.67</v>
      </c>
      <c r="AC232" s="23">
        <f>SUBTOTAL(9,AC227:AC231)</f>
        <v>3471.74</v>
      </c>
      <c r="AD232" s="24">
        <f t="shared" si="31"/>
        <v>6.5097155217528346</v>
      </c>
      <c r="AE232" s="23"/>
      <c r="AF232" s="23"/>
      <c r="AG232" s="23"/>
      <c r="AH232" s="23"/>
      <c r="AI232" s="23"/>
      <c r="AJ232" s="23"/>
      <c r="AK232" s="23"/>
      <c r="AL232" s="23"/>
      <c r="AM232" s="23">
        <f>SUBTOTAL(9,AM227:AM231)</f>
        <v>1478.0300000000002</v>
      </c>
      <c r="AN232" s="24">
        <f t="shared" si="32"/>
        <v>2.7713926828092958</v>
      </c>
      <c r="AO232" s="23">
        <f>SUBTOTAL(9,AO227:AO231)</f>
        <v>1993.71</v>
      </c>
      <c r="AP232" s="24">
        <f t="shared" si="33"/>
        <v>3.7383228389435397</v>
      </c>
      <c r="AQ232" s="24">
        <f t="shared" si="34"/>
        <v>0.22856747535214339</v>
      </c>
    </row>
    <row r="233" spans="1:43" hidden="1" outlineLevel="2">
      <c r="A233" s="1" t="s">
        <v>29</v>
      </c>
      <c r="B233" s="18" t="s">
        <v>83</v>
      </c>
      <c r="C233" s="26" t="s">
        <v>121</v>
      </c>
      <c r="D233" s="19" t="s">
        <v>66</v>
      </c>
      <c r="E233" s="20">
        <v>2882.0410000000002</v>
      </c>
      <c r="F233" s="20">
        <v>2357.38</v>
      </c>
      <c r="G233" s="20">
        <v>85.965000000000003</v>
      </c>
      <c r="H233" s="21">
        <f t="shared" si="28"/>
        <v>3.6466331266066563</v>
      </c>
      <c r="I233" s="21">
        <v>47.7</v>
      </c>
      <c r="J233" s="21">
        <v>2.0234714200569699</v>
      </c>
      <c r="K233" s="21">
        <v>0</v>
      </c>
      <c r="L233" s="21">
        <v>0</v>
      </c>
      <c r="M233" s="21">
        <v>7.6</v>
      </c>
      <c r="N233" s="21">
        <v>0.32239796210551303</v>
      </c>
      <c r="O233" s="21">
        <v>26.664999999999999</v>
      </c>
      <c r="P233" s="21">
        <v>1.1311502183609901</v>
      </c>
      <c r="Q233" s="21">
        <f>I233+K233+M233+O233</f>
        <v>81.965000000000003</v>
      </c>
      <c r="R233" s="21">
        <f t="shared" si="29"/>
        <v>3.4769532277358759</v>
      </c>
      <c r="S233" s="21">
        <v>4</v>
      </c>
      <c r="T233" s="21">
        <f t="shared" si="30"/>
        <v>0.16967989887078028</v>
      </c>
      <c r="U233" s="22">
        <v>323</v>
      </c>
      <c r="V233" s="22">
        <v>2.0951420494663</v>
      </c>
      <c r="W233" s="7">
        <v>30</v>
      </c>
      <c r="X233" s="7" t="s">
        <v>83</v>
      </c>
      <c r="Y233" s="10" t="s">
        <v>121</v>
      </c>
      <c r="Z233" s="23" t="s">
        <v>65</v>
      </c>
      <c r="AA233" s="23">
        <v>657.85</v>
      </c>
      <c r="AB233" s="23">
        <v>614.92999999999995</v>
      </c>
      <c r="AC233" s="23">
        <v>39.83</v>
      </c>
      <c r="AD233" s="24">
        <f t="shared" si="31"/>
        <v>6.4771600019514421</v>
      </c>
      <c r="AE233" s="23">
        <v>12.63</v>
      </c>
      <c r="AF233" s="23">
        <v>2.0499999999999998</v>
      </c>
      <c r="AG233" s="23">
        <v>0</v>
      </c>
      <c r="AH233" s="23">
        <v>0</v>
      </c>
      <c r="AI233" s="23">
        <v>2</v>
      </c>
      <c r="AJ233" s="23">
        <v>0.33</v>
      </c>
      <c r="AK233" s="23">
        <v>25</v>
      </c>
      <c r="AL233" s="23">
        <v>4.07</v>
      </c>
      <c r="AM233" s="23">
        <f>AE233+AG233+AI233+AK233</f>
        <v>39.630000000000003</v>
      </c>
      <c r="AN233" s="24">
        <f t="shared" si="32"/>
        <v>6.4446359748264044</v>
      </c>
      <c r="AO233" s="23">
        <v>0.2</v>
      </c>
      <c r="AP233" s="24">
        <f t="shared" si="33"/>
        <v>3.2524027125038622E-2</v>
      </c>
      <c r="AQ233" s="24">
        <f t="shared" si="34"/>
        <v>-2.8305268753447859</v>
      </c>
    </row>
    <row r="234" spans="1:43" hidden="1" outlineLevel="2">
      <c r="A234" s="1" t="s">
        <v>29</v>
      </c>
      <c r="B234" s="18" t="s">
        <v>83</v>
      </c>
      <c r="C234" s="26" t="s">
        <v>121</v>
      </c>
      <c r="D234" s="19" t="s">
        <v>67</v>
      </c>
      <c r="E234" s="20">
        <v>4869.5929999999998</v>
      </c>
      <c r="F234" s="20">
        <v>4233.21</v>
      </c>
      <c r="G234" s="20">
        <v>95</v>
      </c>
      <c r="H234" s="21">
        <f t="shared" si="28"/>
        <v>2.2441598692245366</v>
      </c>
      <c r="I234" s="21">
        <v>60.7</v>
      </c>
      <c r="J234" s="21">
        <v>1.43390105893711</v>
      </c>
      <c r="K234" s="21">
        <v>0</v>
      </c>
      <c r="L234" s="21">
        <v>0</v>
      </c>
      <c r="M234" s="21">
        <v>3</v>
      </c>
      <c r="N234" s="21">
        <v>7.0868256619626702E-2</v>
      </c>
      <c r="O234" s="21">
        <v>18.5</v>
      </c>
      <c r="P234" s="21">
        <v>0.43702091582103098</v>
      </c>
      <c r="Q234" s="21">
        <f>I234+K234+M234+O234</f>
        <v>82.2</v>
      </c>
      <c r="R234" s="21">
        <f t="shared" si="29"/>
        <v>1.941788855265862</v>
      </c>
      <c r="S234" s="21">
        <v>12.8</v>
      </c>
      <c r="T234" s="21">
        <f t="shared" si="30"/>
        <v>0.30237101395867438</v>
      </c>
      <c r="U234" s="22">
        <v>320.8</v>
      </c>
      <c r="V234" s="22">
        <v>3.4117834726933798</v>
      </c>
      <c r="W234" s="7">
        <v>30</v>
      </c>
      <c r="X234" s="7" t="s">
        <v>83</v>
      </c>
      <c r="Y234" s="10" t="s">
        <v>121</v>
      </c>
      <c r="Z234" s="23" t="s">
        <v>66</v>
      </c>
      <c r="AA234" s="23">
        <v>2415.94</v>
      </c>
      <c r="AB234" s="23">
        <v>2022.72</v>
      </c>
      <c r="AC234" s="23">
        <v>50.4</v>
      </c>
      <c r="AD234" s="24">
        <f t="shared" si="31"/>
        <v>2.4916943521594686</v>
      </c>
      <c r="AE234" s="23">
        <v>40.299999999999997</v>
      </c>
      <c r="AF234" s="23">
        <v>1.99</v>
      </c>
      <c r="AG234" s="23">
        <v>0.8</v>
      </c>
      <c r="AH234" s="23">
        <v>0.04</v>
      </c>
      <c r="AI234" s="23">
        <v>0</v>
      </c>
      <c r="AJ234" s="23">
        <v>0</v>
      </c>
      <c r="AK234" s="23">
        <v>4</v>
      </c>
      <c r="AL234" s="23">
        <v>0.2</v>
      </c>
      <c r="AM234" s="23">
        <f>AE234+AG234+AI234+AK234</f>
        <v>45.099999999999994</v>
      </c>
      <c r="AN234" s="24">
        <f t="shared" si="32"/>
        <v>2.2296709381426987</v>
      </c>
      <c r="AO234" s="23">
        <v>5.3</v>
      </c>
      <c r="AP234" s="24">
        <f t="shared" si="33"/>
        <v>0.26202341401676948</v>
      </c>
      <c r="AQ234" s="24">
        <f t="shared" si="34"/>
        <v>-0.24753448293493197</v>
      </c>
    </row>
    <row r="235" spans="1:43" hidden="1" outlineLevel="2">
      <c r="A235" s="1" t="s">
        <v>29</v>
      </c>
      <c r="B235" s="18" t="s">
        <v>83</v>
      </c>
      <c r="C235" s="26" t="s">
        <v>121</v>
      </c>
      <c r="D235" s="19" t="s">
        <v>68</v>
      </c>
      <c r="E235" s="20">
        <v>3588.1876999999999</v>
      </c>
      <c r="F235" s="20">
        <v>3125.92</v>
      </c>
      <c r="G235" s="20">
        <v>363.93756000000002</v>
      </c>
      <c r="H235" s="21">
        <f t="shared" si="28"/>
        <v>11.642574346112504</v>
      </c>
      <c r="I235" s="21">
        <v>47.909799999999997</v>
      </c>
      <c r="J235" s="21">
        <v>1.5326781531395799</v>
      </c>
      <c r="K235" s="21">
        <v>0</v>
      </c>
      <c r="L235" s="21">
        <v>0</v>
      </c>
      <c r="M235" s="21">
        <v>0</v>
      </c>
      <c r="N235" s="21">
        <v>0</v>
      </c>
      <c r="O235" s="21">
        <v>18.110209999999999</v>
      </c>
      <c r="P235" s="21">
        <v>0.57936211830919704</v>
      </c>
      <c r="Q235" s="21">
        <f>I235+K235+M235+O235</f>
        <v>66.020009999999999</v>
      </c>
      <c r="R235" s="21">
        <f t="shared" si="29"/>
        <v>2.1120185417413113</v>
      </c>
      <c r="S235" s="21">
        <v>297.91755000000001</v>
      </c>
      <c r="T235" s="21">
        <f t="shared" si="30"/>
        <v>9.5305558043711933</v>
      </c>
      <c r="U235" s="22">
        <v>0</v>
      </c>
      <c r="V235" s="22">
        <v>0</v>
      </c>
      <c r="W235" s="7">
        <v>30</v>
      </c>
      <c r="X235" s="7" t="s">
        <v>83</v>
      </c>
      <c r="Y235" s="10" t="s">
        <v>121</v>
      </c>
      <c r="Z235" s="23" t="s">
        <v>67</v>
      </c>
      <c r="AA235" s="23">
        <v>4444.26</v>
      </c>
      <c r="AB235" s="23">
        <v>3615.56</v>
      </c>
      <c r="AC235" s="23">
        <v>287.23</v>
      </c>
      <c r="AD235" s="24">
        <f t="shared" si="31"/>
        <v>7.9442741926561862</v>
      </c>
      <c r="AE235" s="23">
        <v>61.9</v>
      </c>
      <c r="AF235" s="23">
        <v>1.71</v>
      </c>
      <c r="AG235" s="23">
        <v>3.2</v>
      </c>
      <c r="AH235" s="23">
        <v>0.09</v>
      </c>
      <c r="AI235" s="23">
        <v>9</v>
      </c>
      <c r="AJ235" s="23">
        <v>0.25</v>
      </c>
      <c r="AK235" s="23">
        <v>9</v>
      </c>
      <c r="AL235" s="23">
        <v>0.25</v>
      </c>
      <c r="AM235" s="23">
        <f>AE235+AG235+AI235+AK235</f>
        <v>83.1</v>
      </c>
      <c r="AN235" s="24">
        <f t="shared" si="32"/>
        <v>2.2983991414884555</v>
      </c>
      <c r="AO235" s="23">
        <v>204.13</v>
      </c>
      <c r="AP235" s="24">
        <f t="shared" si="33"/>
        <v>5.6458750511677307</v>
      </c>
      <c r="AQ235" s="24">
        <f t="shared" si="34"/>
        <v>3.6983001534563176</v>
      </c>
    </row>
    <row r="236" spans="1:43" hidden="1" outlineLevel="2">
      <c r="A236" s="1"/>
      <c r="B236" s="18" t="s">
        <v>83</v>
      </c>
      <c r="C236" s="26" t="s">
        <v>121</v>
      </c>
      <c r="D236" s="19" t="s">
        <v>69</v>
      </c>
      <c r="E236" s="20">
        <v>1933.0329999999999</v>
      </c>
      <c r="F236" s="20">
        <v>1701.81</v>
      </c>
      <c r="G236" s="20">
        <v>346.91767599999997</v>
      </c>
      <c r="H236" s="21">
        <f t="shared" si="28"/>
        <v>20.385217856282431</v>
      </c>
      <c r="I236" s="21">
        <v>20.82</v>
      </c>
      <c r="J236" s="21">
        <v>1.22340116099712</v>
      </c>
      <c r="K236" s="21">
        <v>0</v>
      </c>
      <c r="L236" s="21">
        <v>0</v>
      </c>
      <c r="M236" s="21">
        <v>2.04</v>
      </c>
      <c r="N236" s="21">
        <v>0.11987215986715299</v>
      </c>
      <c r="O236" s="21">
        <v>2.5499999999999998</v>
      </c>
      <c r="P236" s="21">
        <v>0.14984019983394201</v>
      </c>
      <c r="Q236" s="21">
        <f>I236+K236+M236+O236</f>
        <v>25.41</v>
      </c>
      <c r="R236" s="21">
        <f t="shared" si="29"/>
        <v>1.4931161528020167</v>
      </c>
      <c r="S236" s="21">
        <v>321.507676</v>
      </c>
      <c r="T236" s="21">
        <f t="shared" si="30"/>
        <v>18.892101703480414</v>
      </c>
      <c r="U236" s="22">
        <v>0</v>
      </c>
      <c r="V236" s="22">
        <v>0</v>
      </c>
      <c r="W236" s="7">
        <v>30</v>
      </c>
      <c r="X236" s="7" t="s">
        <v>83</v>
      </c>
      <c r="Y236" s="10" t="s">
        <v>121</v>
      </c>
      <c r="Z236" s="23" t="s">
        <v>68</v>
      </c>
      <c r="AA236" s="23">
        <v>3242.13</v>
      </c>
      <c r="AB236" s="23">
        <v>2808.27</v>
      </c>
      <c r="AC236" s="23">
        <v>206.16</v>
      </c>
      <c r="AD236" s="24">
        <f t="shared" si="31"/>
        <v>7.3411744597207536</v>
      </c>
      <c r="AE236" s="23">
        <v>26.55</v>
      </c>
      <c r="AF236" s="23">
        <v>0.95</v>
      </c>
      <c r="AG236" s="23">
        <v>1</v>
      </c>
      <c r="AH236" s="23">
        <v>0.04</v>
      </c>
      <c r="AI236" s="23">
        <v>5</v>
      </c>
      <c r="AJ236" s="23">
        <v>0.18</v>
      </c>
      <c r="AK236" s="23">
        <v>31.8</v>
      </c>
      <c r="AL236" s="23">
        <v>1.1299999999999999</v>
      </c>
      <c r="AM236" s="23">
        <f>AE236+AG236+AI236+AK236</f>
        <v>64.349999999999994</v>
      </c>
      <c r="AN236" s="24">
        <f t="shared" si="32"/>
        <v>2.2914463352882732</v>
      </c>
      <c r="AO236" s="23">
        <v>141.81</v>
      </c>
      <c r="AP236" s="24">
        <f t="shared" si="33"/>
        <v>5.0497281244324794</v>
      </c>
      <c r="AQ236" s="24">
        <f t="shared" si="34"/>
        <v>13.044043396561676</v>
      </c>
    </row>
    <row r="237" spans="1:43" outlineLevel="1" collapsed="1">
      <c r="A237" s="1"/>
      <c r="B237" s="25" t="s">
        <v>162</v>
      </c>
      <c r="C237" s="26" t="s">
        <v>121</v>
      </c>
      <c r="D237" s="19"/>
      <c r="E237" s="20"/>
      <c r="F237" s="20">
        <f>SUBTOTAL(9,F233:F236)</f>
        <v>11418.32</v>
      </c>
      <c r="G237" s="20">
        <f>SUBTOTAL(9,G233:G236)</f>
        <v>891.82023600000002</v>
      </c>
      <c r="H237" s="21">
        <f t="shared" si="28"/>
        <v>7.8104330234220098</v>
      </c>
      <c r="I237" s="21"/>
      <c r="J237" s="21"/>
      <c r="K237" s="21"/>
      <c r="L237" s="21"/>
      <c r="M237" s="21"/>
      <c r="N237" s="21"/>
      <c r="O237" s="21"/>
      <c r="P237" s="21"/>
      <c r="Q237" s="21">
        <f>SUBTOTAL(9,Q233:Q236)</f>
        <v>255.59501000000003</v>
      </c>
      <c r="R237" s="21">
        <f t="shared" si="29"/>
        <v>2.2384642399232115</v>
      </c>
      <c r="S237" s="21">
        <f>SUBTOTAL(9,S233:S236)</f>
        <v>636.22522600000002</v>
      </c>
      <c r="T237" s="21">
        <f t="shared" si="30"/>
        <v>5.5719687834987992</v>
      </c>
      <c r="U237" s="22"/>
      <c r="V237" s="22"/>
      <c r="W237" s="7"/>
      <c r="X237" s="7"/>
      <c r="Y237" s="10"/>
      <c r="Z237" s="23"/>
      <c r="AA237" s="23"/>
      <c r="AB237" s="23">
        <f>SUBTOTAL(9,AB233:AB236)</f>
        <v>9061.48</v>
      </c>
      <c r="AC237" s="23">
        <f>SUBTOTAL(9,AC233:AC236)</f>
        <v>583.62</v>
      </c>
      <c r="AD237" s="24">
        <f t="shared" si="31"/>
        <v>6.440669736069605</v>
      </c>
      <c r="AE237" s="23"/>
      <c r="AF237" s="23"/>
      <c r="AG237" s="23"/>
      <c r="AH237" s="23"/>
      <c r="AI237" s="23"/>
      <c r="AJ237" s="23"/>
      <c r="AK237" s="23"/>
      <c r="AL237" s="23"/>
      <c r="AM237" s="23">
        <f>SUBTOTAL(9,AM233:AM236)</f>
        <v>232.17999999999998</v>
      </c>
      <c r="AN237" s="24">
        <f t="shared" si="32"/>
        <v>2.5622745953199697</v>
      </c>
      <c r="AO237" s="23">
        <f>SUBTOTAL(9,AO233:AO236)</f>
        <v>351.44</v>
      </c>
      <c r="AP237" s="24">
        <f t="shared" si="33"/>
        <v>3.8783951407496349</v>
      </c>
      <c r="AQ237" s="24">
        <f t="shared" si="34"/>
        <v>1.3697632873524048</v>
      </c>
    </row>
    <row r="238" spans="1:43" hidden="1" outlineLevel="2">
      <c r="A238" s="1" t="s">
        <v>34</v>
      </c>
      <c r="B238" s="18" t="s">
        <v>88</v>
      </c>
      <c r="C238" s="26" t="s">
        <v>121</v>
      </c>
      <c r="D238" s="19" t="s">
        <v>66</v>
      </c>
      <c r="E238" s="20">
        <v>3498</v>
      </c>
      <c r="F238" s="20">
        <v>3118.4</v>
      </c>
      <c r="G238" s="20">
        <v>142.30000000000001</v>
      </c>
      <c r="H238" s="21">
        <f t="shared" si="28"/>
        <v>4.5632375577219095</v>
      </c>
      <c r="I238" s="21">
        <v>46</v>
      </c>
      <c r="J238" s="21">
        <v>1.4751154438173399</v>
      </c>
      <c r="K238" s="21">
        <v>0</v>
      </c>
      <c r="L238" s="21">
        <v>0</v>
      </c>
      <c r="M238" s="21">
        <v>1</v>
      </c>
      <c r="N238" s="21">
        <v>3.2067727039507402E-2</v>
      </c>
      <c r="O238" s="21">
        <v>2.5</v>
      </c>
      <c r="P238" s="21">
        <v>8.0169317598768594E-2</v>
      </c>
      <c r="Q238" s="21">
        <f>I238+K238+M238+O238</f>
        <v>49.5</v>
      </c>
      <c r="R238" s="21">
        <f t="shared" si="29"/>
        <v>1.5873524884556183</v>
      </c>
      <c r="S238" s="21">
        <v>92.8</v>
      </c>
      <c r="T238" s="21">
        <f t="shared" si="30"/>
        <v>2.9758850692662904</v>
      </c>
      <c r="U238" s="22">
        <v>1.8</v>
      </c>
      <c r="V238" s="22">
        <v>4.2520953971776E-2</v>
      </c>
      <c r="W238" s="7">
        <v>43</v>
      </c>
      <c r="X238" s="7" t="s">
        <v>88</v>
      </c>
      <c r="Y238" s="10" t="s">
        <v>121</v>
      </c>
      <c r="Z238" s="23" t="s">
        <v>65</v>
      </c>
      <c r="AA238" s="23">
        <v>851.8</v>
      </c>
      <c r="AB238" s="23">
        <v>793.8</v>
      </c>
      <c r="AC238" s="23">
        <v>30.5</v>
      </c>
      <c r="AD238" s="24">
        <f t="shared" si="31"/>
        <v>3.8422776518014614</v>
      </c>
      <c r="AE238" s="23">
        <v>3</v>
      </c>
      <c r="AF238" s="23">
        <v>0.38</v>
      </c>
      <c r="AG238" s="23">
        <v>0</v>
      </c>
      <c r="AH238" s="23">
        <v>0</v>
      </c>
      <c r="AI238" s="23">
        <v>2</v>
      </c>
      <c r="AJ238" s="23">
        <v>0.25</v>
      </c>
      <c r="AK238" s="23">
        <v>18</v>
      </c>
      <c r="AL238" s="23">
        <v>2.27</v>
      </c>
      <c r="AM238" s="23">
        <f>AE238+AG238+AI238+AK238</f>
        <v>23</v>
      </c>
      <c r="AN238" s="24">
        <f t="shared" si="32"/>
        <v>2.8974552784076595</v>
      </c>
      <c r="AO238" s="23">
        <v>7.5</v>
      </c>
      <c r="AP238" s="24">
        <f t="shared" si="33"/>
        <v>0.94482237339380204</v>
      </c>
      <c r="AQ238" s="24">
        <f t="shared" si="34"/>
        <v>0.72095990592044812</v>
      </c>
    </row>
    <row r="239" spans="1:43" hidden="1" outlineLevel="2">
      <c r="A239" s="1" t="s">
        <v>34</v>
      </c>
      <c r="B239" s="18" t="s">
        <v>88</v>
      </c>
      <c r="C239" s="26" t="s">
        <v>121</v>
      </c>
      <c r="D239" s="19" t="s">
        <v>67</v>
      </c>
      <c r="E239" s="20">
        <v>1455.992</v>
      </c>
      <c r="F239" s="20">
        <v>1323.34</v>
      </c>
      <c r="G239" s="20">
        <v>70.739999999999995</v>
      </c>
      <c r="H239" s="21">
        <f t="shared" si="28"/>
        <v>5.3455650097480616</v>
      </c>
      <c r="I239" s="21">
        <v>12.14</v>
      </c>
      <c r="J239" s="21">
        <v>0.91738127695846605</v>
      </c>
      <c r="K239" s="21">
        <v>7</v>
      </c>
      <c r="L239" s="21">
        <v>0.52896778737308603</v>
      </c>
      <c r="M239" s="21">
        <v>2</v>
      </c>
      <c r="N239" s="21">
        <v>0.151133653535167</v>
      </c>
      <c r="O239" s="21">
        <v>11</v>
      </c>
      <c r="P239" s="21">
        <v>0.83123509444342003</v>
      </c>
      <c r="Q239" s="21">
        <f>I239+K239+M239+O239</f>
        <v>32.14</v>
      </c>
      <c r="R239" s="21">
        <f t="shared" si="29"/>
        <v>2.4287031299590431</v>
      </c>
      <c r="S239" s="21">
        <v>38.6</v>
      </c>
      <c r="T239" s="21">
        <f t="shared" si="30"/>
        <v>2.9168618797890189</v>
      </c>
      <c r="U239" s="22">
        <v>232.398</v>
      </c>
      <c r="V239" s="22">
        <v>7.4346237603440803</v>
      </c>
      <c r="W239" s="7">
        <v>43</v>
      </c>
      <c r="X239" s="7" t="s">
        <v>88</v>
      </c>
      <c r="Y239" s="10" t="s">
        <v>121</v>
      </c>
      <c r="Z239" s="23" t="s">
        <v>66</v>
      </c>
      <c r="AA239" s="23">
        <v>3661</v>
      </c>
      <c r="AB239" s="23">
        <v>3325</v>
      </c>
      <c r="AC239" s="23">
        <v>196</v>
      </c>
      <c r="AD239" s="24">
        <f t="shared" si="31"/>
        <v>5.8947368421052628</v>
      </c>
      <c r="AE239" s="23">
        <v>39</v>
      </c>
      <c r="AF239" s="23">
        <v>1.17</v>
      </c>
      <c r="AG239" s="23">
        <v>1</v>
      </c>
      <c r="AH239" s="23">
        <v>0.03</v>
      </c>
      <c r="AI239" s="23">
        <v>0</v>
      </c>
      <c r="AJ239" s="23">
        <v>0</v>
      </c>
      <c r="AK239" s="23">
        <v>20.2</v>
      </c>
      <c r="AL239" s="23">
        <v>0.61</v>
      </c>
      <c r="AM239" s="23">
        <f>AE239+AG239+AI239+AK239</f>
        <v>60.2</v>
      </c>
      <c r="AN239" s="24">
        <f t="shared" si="32"/>
        <v>1.8105263157894738</v>
      </c>
      <c r="AO239" s="23">
        <v>135.80000000000001</v>
      </c>
      <c r="AP239" s="24">
        <f t="shared" si="33"/>
        <v>4.0842105263157897</v>
      </c>
      <c r="AQ239" s="24">
        <f t="shared" si="34"/>
        <v>-0.54917183235720124</v>
      </c>
    </row>
    <row r="240" spans="1:43" hidden="1" outlineLevel="2">
      <c r="A240" s="1" t="s">
        <v>34</v>
      </c>
      <c r="B240" s="18" t="s">
        <v>88</v>
      </c>
      <c r="C240" s="26" t="s">
        <v>121</v>
      </c>
      <c r="D240" s="19" t="s">
        <v>68</v>
      </c>
      <c r="E240" s="20">
        <v>1808</v>
      </c>
      <c r="F240" s="20">
        <v>1620</v>
      </c>
      <c r="G240" s="20">
        <v>91</v>
      </c>
      <c r="H240" s="21">
        <f t="shared" si="28"/>
        <v>5.617283950617284</v>
      </c>
      <c r="I240" s="21">
        <v>24</v>
      </c>
      <c r="J240" s="21">
        <v>1.4814814814814801</v>
      </c>
      <c r="K240" s="21">
        <v>0</v>
      </c>
      <c r="L240" s="21">
        <v>0</v>
      </c>
      <c r="M240" s="21">
        <v>6</v>
      </c>
      <c r="N240" s="21">
        <v>0.37037037037037002</v>
      </c>
      <c r="O240" s="21">
        <v>6</v>
      </c>
      <c r="P240" s="21">
        <v>0.37037037037037002</v>
      </c>
      <c r="Q240" s="21">
        <f>I240+K240+M240+O240</f>
        <v>36</v>
      </c>
      <c r="R240" s="21">
        <f t="shared" si="29"/>
        <v>2.2222222222222223</v>
      </c>
      <c r="S240" s="21">
        <v>55</v>
      </c>
      <c r="T240" s="21">
        <f t="shared" si="30"/>
        <v>3.3950617283950617</v>
      </c>
      <c r="U240" s="22">
        <v>284.76767599999999</v>
      </c>
      <c r="V240" s="22">
        <v>16.733194305132201</v>
      </c>
      <c r="W240" s="7">
        <v>43</v>
      </c>
      <c r="X240" s="7" t="s">
        <v>88</v>
      </c>
      <c r="Y240" s="10" t="s">
        <v>121</v>
      </c>
      <c r="Z240" s="23" t="s">
        <v>67</v>
      </c>
      <c r="AA240" s="23">
        <v>1498.26</v>
      </c>
      <c r="AB240" s="23">
        <v>1333.18</v>
      </c>
      <c r="AC240" s="23">
        <v>61.87</v>
      </c>
      <c r="AD240" s="24">
        <f t="shared" si="31"/>
        <v>4.6407836901243638</v>
      </c>
      <c r="AE240" s="23">
        <v>17.170000000000002</v>
      </c>
      <c r="AF240" s="23">
        <v>1.29</v>
      </c>
      <c r="AG240" s="23">
        <v>0</v>
      </c>
      <c r="AH240" s="23">
        <v>0</v>
      </c>
      <c r="AI240" s="23">
        <v>2</v>
      </c>
      <c r="AJ240" s="23">
        <v>0.15</v>
      </c>
      <c r="AK240" s="23">
        <v>13.25</v>
      </c>
      <c r="AL240" s="23">
        <v>0.99</v>
      </c>
      <c r="AM240" s="23">
        <f>AE240+AG240+AI240+AK240</f>
        <v>32.42</v>
      </c>
      <c r="AN240" s="24">
        <f t="shared" si="32"/>
        <v>2.4317796546602857</v>
      </c>
      <c r="AO240" s="23">
        <v>29.45</v>
      </c>
      <c r="AP240" s="24">
        <f t="shared" si="33"/>
        <v>2.2090040354640781</v>
      </c>
      <c r="AQ240" s="24">
        <f t="shared" si="34"/>
        <v>0.97650026049292027</v>
      </c>
    </row>
    <row r="241" spans="1:43" hidden="1" outlineLevel="2">
      <c r="A241" s="1"/>
      <c r="B241" s="18" t="s">
        <v>88</v>
      </c>
      <c r="C241" s="26" t="s">
        <v>121</v>
      </c>
      <c r="D241" s="19" t="s">
        <v>69</v>
      </c>
      <c r="E241" s="20">
        <v>245.7</v>
      </c>
      <c r="F241" s="20">
        <v>216.2</v>
      </c>
      <c r="G241" s="20">
        <v>13.1</v>
      </c>
      <c r="H241" s="21">
        <f t="shared" si="28"/>
        <v>6.0592044403330254</v>
      </c>
      <c r="I241" s="21">
        <v>8.3000000000000007</v>
      </c>
      <c r="J241" s="21">
        <v>3.8390379278445899</v>
      </c>
      <c r="K241" s="21">
        <v>0</v>
      </c>
      <c r="L241" s="21">
        <v>0</v>
      </c>
      <c r="M241" s="21">
        <v>0</v>
      </c>
      <c r="N241" s="21">
        <v>0</v>
      </c>
      <c r="O241" s="21">
        <v>3.6</v>
      </c>
      <c r="P241" s="21">
        <v>1.66512488436633</v>
      </c>
      <c r="Q241" s="21">
        <f>I241+K241+M241+O241</f>
        <v>11.9</v>
      </c>
      <c r="R241" s="21">
        <f t="shared" si="29"/>
        <v>5.5041628122109163</v>
      </c>
      <c r="S241" s="21">
        <v>1.2</v>
      </c>
      <c r="T241" s="21">
        <f t="shared" si="30"/>
        <v>0.55504162812210922</v>
      </c>
      <c r="U241" s="22">
        <v>0</v>
      </c>
      <c r="V241" s="22">
        <v>0</v>
      </c>
      <c r="W241" s="7">
        <v>43</v>
      </c>
      <c r="X241" s="7" t="s">
        <v>88</v>
      </c>
      <c r="Y241" s="10" t="s">
        <v>121</v>
      </c>
      <c r="Z241" s="23" t="s">
        <v>68</v>
      </c>
      <c r="AA241" s="23">
        <v>1729</v>
      </c>
      <c r="AB241" s="23">
        <v>1583</v>
      </c>
      <c r="AC241" s="23">
        <v>79.3</v>
      </c>
      <c r="AD241" s="24">
        <f t="shared" si="31"/>
        <v>5.0094756790903352</v>
      </c>
      <c r="AE241" s="23">
        <v>18</v>
      </c>
      <c r="AF241" s="23">
        <v>1.1399999999999999</v>
      </c>
      <c r="AG241" s="23">
        <v>0</v>
      </c>
      <c r="AH241" s="23">
        <v>0</v>
      </c>
      <c r="AI241" s="23">
        <v>12</v>
      </c>
      <c r="AJ241" s="23">
        <v>0.76</v>
      </c>
      <c r="AK241" s="23">
        <v>8</v>
      </c>
      <c r="AL241" s="23">
        <v>0.51</v>
      </c>
      <c r="AM241" s="23">
        <f>AE241+AG241+AI241+AK241</f>
        <v>38</v>
      </c>
      <c r="AN241" s="24">
        <f t="shared" si="32"/>
        <v>2.4005053695514844</v>
      </c>
      <c r="AO241" s="23">
        <v>41.3</v>
      </c>
      <c r="AP241" s="24">
        <f t="shared" si="33"/>
        <v>2.6089703095388503</v>
      </c>
      <c r="AQ241" s="24">
        <f t="shared" si="34"/>
        <v>1.0497287612426902</v>
      </c>
    </row>
    <row r="242" spans="1:43" outlineLevel="1" collapsed="1">
      <c r="A242" s="1"/>
      <c r="B242" s="25" t="s">
        <v>163</v>
      </c>
      <c r="C242" s="26" t="s">
        <v>121</v>
      </c>
      <c r="D242" s="19"/>
      <c r="E242" s="20"/>
      <c r="F242" s="20">
        <f>SUBTOTAL(9,F238:F241)</f>
        <v>6277.94</v>
      </c>
      <c r="G242" s="20">
        <f>SUBTOTAL(9,G238:G241)</f>
        <v>317.14000000000004</v>
      </c>
      <c r="H242" s="21">
        <f t="shared" si="28"/>
        <v>5.0516570722243292</v>
      </c>
      <c r="I242" s="21"/>
      <c r="J242" s="21"/>
      <c r="K242" s="21"/>
      <c r="L242" s="21"/>
      <c r="M242" s="21"/>
      <c r="N242" s="21"/>
      <c r="O242" s="21"/>
      <c r="P242" s="21"/>
      <c r="Q242" s="21">
        <f>SUBTOTAL(9,Q238:Q241)</f>
        <v>129.54</v>
      </c>
      <c r="R242" s="21">
        <f t="shared" si="29"/>
        <v>2.0634157064259933</v>
      </c>
      <c r="S242" s="21">
        <f>SUBTOTAL(9,S238:S241)</f>
        <v>187.6</v>
      </c>
      <c r="T242" s="21">
        <f t="shared" si="30"/>
        <v>2.9882413657983351</v>
      </c>
      <c r="U242" s="22"/>
      <c r="V242" s="22"/>
      <c r="W242" s="7"/>
      <c r="X242" s="7"/>
      <c r="Y242" s="10"/>
      <c r="Z242" s="23"/>
      <c r="AA242" s="23"/>
      <c r="AB242" s="23">
        <f>SUBTOTAL(9,AB238:AB241)</f>
        <v>7034.9800000000005</v>
      </c>
      <c r="AC242" s="23">
        <f>SUBTOTAL(9,AC238:AC241)</f>
        <v>367.67</v>
      </c>
      <c r="AD242" s="24">
        <f t="shared" si="31"/>
        <v>5.2263119440282697</v>
      </c>
      <c r="AE242" s="23"/>
      <c r="AF242" s="23"/>
      <c r="AG242" s="23"/>
      <c r="AH242" s="23"/>
      <c r="AI242" s="23"/>
      <c r="AJ242" s="23"/>
      <c r="AK242" s="23"/>
      <c r="AL242" s="23"/>
      <c r="AM242" s="23">
        <f>SUBTOTAL(9,AM238:AM241)</f>
        <v>153.62</v>
      </c>
      <c r="AN242" s="24">
        <f t="shared" si="32"/>
        <v>2.1836593707444796</v>
      </c>
      <c r="AO242" s="23">
        <f>SUBTOTAL(9,AO238:AO241)</f>
        <v>214.05</v>
      </c>
      <c r="AP242" s="24">
        <f t="shared" si="33"/>
        <v>3.0426525732837901</v>
      </c>
      <c r="AQ242" s="24">
        <f t="shared" si="34"/>
        <v>-0.17465487180394046</v>
      </c>
    </row>
    <row r="243" spans="1:43" hidden="1" outlineLevel="2">
      <c r="A243" s="1" t="s">
        <v>61</v>
      </c>
      <c r="B243" s="18" t="s">
        <v>115</v>
      </c>
      <c r="C243" s="19" t="s">
        <v>123</v>
      </c>
      <c r="D243" s="19" t="s">
        <v>66</v>
      </c>
      <c r="E243" s="20">
        <v>5204</v>
      </c>
      <c r="F243" s="20">
        <v>4650</v>
      </c>
      <c r="G243" s="20">
        <v>347</v>
      </c>
      <c r="H243" s="21">
        <f t="shared" si="28"/>
        <v>7.4623655913978491</v>
      </c>
      <c r="I243" s="21">
        <v>91</v>
      </c>
      <c r="J243" s="21">
        <v>1.95698924731183</v>
      </c>
      <c r="K243" s="21">
        <v>1</v>
      </c>
      <c r="L243" s="21">
        <v>2.1505376344085999E-2</v>
      </c>
      <c r="M243" s="21">
        <v>5</v>
      </c>
      <c r="N243" s="21">
        <v>0.10752688172043</v>
      </c>
      <c r="O243" s="21">
        <v>25</v>
      </c>
      <c r="P243" s="21">
        <v>0.53763440860215095</v>
      </c>
      <c r="Q243" s="21">
        <f>I243+K243+M243+O243</f>
        <v>122</v>
      </c>
      <c r="R243" s="21">
        <f t="shared" si="29"/>
        <v>2.6236559139784945</v>
      </c>
      <c r="S243" s="21">
        <v>225</v>
      </c>
      <c r="T243" s="21">
        <f t="shared" si="30"/>
        <v>4.838709677419355</v>
      </c>
      <c r="U243" s="22">
        <v>14.5</v>
      </c>
      <c r="V243" s="22">
        <v>1.6402714932126701</v>
      </c>
      <c r="W243" s="7" t="s">
        <v>61</v>
      </c>
      <c r="X243" s="7" t="s">
        <v>115</v>
      </c>
      <c r="Y243" s="10" t="s">
        <v>123</v>
      </c>
      <c r="Z243" s="23" t="s">
        <v>65</v>
      </c>
      <c r="AA243" s="23">
        <v>1381</v>
      </c>
      <c r="AB243" s="23">
        <v>1232</v>
      </c>
      <c r="AC243" s="23">
        <v>18</v>
      </c>
      <c r="AD243" s="24">
        <f t="shared" si="31"/>
        <v>1.4610389610389611</v>
      </c>
      <c r="AE243" s="23">
        <v>8</v>
      </c>
      <c r="AF243" s="23">
        <v>0.65</v>
      </c>
      <c r="AG243" s="23">
        <v>0</v>
      </c>
      <c r="AH243" s="23">
        <v>0</v>
      </c>
      <c r="AI243" s="23">
        <v>0</v>
      </c>
      <c r="AJ243" s="23">
        <v>0</v>
      </c>
      <c r="AK243" s="23">
        <v>10</v>
      </c>
      <c r="AL243" s="23">
        <v>0.81</v>
      </c>
      <c r="AM243" s="23">
        <f>AE243+AG243+AI243+AK243</f>
        <v>18</v>
      </c>
      <c r="AN243" s="24">
        <f t="shared" si="32"/>
        <v>1.4610389610389611</v>
      </c>
      <c r="AO243" s="23">
        <v>0</v>
      </c>
      <c r="AP243" s="24">
        <f t="shared" si="33"/>
        <v>0</v>
      </c>
      <c r="AQ243" s="24">
        <f t="shared" si="34"/>
        <v>6.0013266303588875</v>
      </c>
    </row>
    <row r="244" spans="1:43" hidden="1" outlineLevel="2">
      <c r="A244" s="1" t="s">
        <v>61</v>
      </c>
      <c r="B244" s="18" t="s">
        <v>115</v>
      </c>
      <c r="C244" s="19" t="s">
        <v>123</v>
      </c>
      <c r="D244" s="19" t="s">
        <v>67</v>
      </c>
      <c r="E244" s="20">
        <v>8932.2000000000007</v>
      </c>
      <c r="F244" s="20">
        <v>7987.46</v>
      </c>
      <c r="G244" s="20">
        <v>601</v>
      </c>
      <c r="H244" s="21">
        <f t="shared" si="28"/>
        <v>7.5242943313644135</v>
      </c>
      <c r="I244" s="21">
        <v>134</v>
      </c>
      <c r="J244" s="21">
        <v>1.6776296845305001</v>
      </c>
      <c r="K244" s="21">
        <v>2</v>
      </c>
      <c r="L244" s="21">
        <v>2.50392490228433E-2</v>
      </c>
      <c r="M244" s="21">
        <v>15</v>
      </c>
      <c r="N244" s="21">
        <v>0.18779436767132501</v>
      </c>
      <c r="O244" s="21">
        <v>122</v>
      </c>
      <c r="P244" s="21">
        <v>1.52739419039344</v>
      </c>
      <c r="Q244" s="21">
        <f>I244+K244+M244+O244</f>
        <v>273</v>
      </c>
      <c r="R244" s="21">
        <f t="shared" si="29"/>
        <v>3.4178574916181113</v>
      </c>
      <c r="S244" s="21">
        <v>328</v>
      </c>
      <c r="T244" s="21">
        <f t="shared" si="30"/>
        <v>4.1064368397463022</v>
      </c>
      <c r="U244" s="22">
        <v>63.3</v>
      </c>
      <c r="V244" s="22">
        <v>2.0298871216008201</v>
      </c>
      <c r="W244" s="7" t="s">
        <v>61</v>
      </c>
      <c r="X244" s="7" t="s">
        <v>115</v>
      </c>
      <c r="Y244" s="10" t="s">
        <v>123</v>
      </c>
      <c r="Z244" s="23" t="s">
        <v>66</v>
      </c>
      <c r="AA244" s="23">
        <v>4118.5</v>
      </c>
      <c r="AB244" s="23">
        <v>3763</v>
      </c>
      <c r="AC244" s="23">
        <v>321.05</v>
      </c>
      <c r="AD244" s="24">
        <f t="shared" si="31"/>
        <v>8.5317565771990438</v>
      </c>
      <c r="AE244" s="23">
        <v>83</v>
      </c>
      <c r="AF244" s="23">
        <v>2.21</v>
      </c>
      <c r="AG244" s="23">
        <v>0</v>
      </c>
      <c r="AH244" s="23">
        <v>0</v>
      </c>
      <c r="AI244" s="23">
        <v>9.8000000000000007</v>
      </c>
      <c r="AJ244" s="23">
        <v>0.26</v>
      </c>
      <c r="AK244" s="23">
        <v>36</v>
      </c>
      <c r="AL244" s="23">
        <v>0.96</v>
      </c>
      <c r="AM244" s="23">
        <f>AE244+AG244+AI244+AK244</f>
        <v>128.80000000000001</v>
      </c>
      <c r="AN244" s="24">
        <f t="shared" si="32"/>
        <v>3.4228009566834978</v>
      </c>
      <c r="AO244" s="23">
        <v>192.25</v>
      </c>
      <c r="AP244" s="24">
        <f t="shared" si="33"/>
        <v>5.1089556205155464</v>
      </c>
      <c r="AQ244" s="24">
        <f t="shared" si="34"/>
        <v>-1.0074622458346303</v>
      </c>
    </row>
    <row r="245" spans="1:43" hidden="1" outlineLevel="2">
      <c r="A245" s="1" t="s">
        <v>61</v>
      </c>
      <c r="B245" s="18" t="s">
        <v>115</v>
      </c>
      <c r="C245" s="19" t="s">
        <v>123</v>
      </c>
      <c r="D245" s="19" t="s">
        <v>68</v>
      </c>
      <c r="E245" s="20">
        <v>10095.5</v>
      </c>
      <c r="F245" s="20">
        <v>9080.5</v>
      </c>
      <c r="G245" s="20">
        <v>310.10000000000002</v>
      </c>
      <c r="H245" s="21">
        <f t="shared" si="28"/>
        <v>3.4150101866637304</v>
      </c>
      <c r="I245" s="21">
        <v>104.5</v>
      </c>
      <c r="J245" s="21">
        <v>1.15081768625076</v>
      </c>
      <c r="K245" s="21">
        <v>0</v>
      </c>
      <c r="L245" s="21">
        <v>0</v>
      </c>
      <c r="M245" s="21">
        <v>1.5</v>
      </c>
      <c r="N245" s="21">
        <v>1.6518914156709402E-2</v>
      </c>
      <c r="O245" s="21">
        <v>47</v>
      </c>
      <c r="P245" s="21">
        <v>0.51759264357689605</v>
      </c>
      <c r="Q245" s="21">
        <f>I245+K245+M245+O245</f>
        <v>153</v>
      </c>
      <c r="R245" s="21">
        <f t="shared" si="29"/>
        <v>1.6849292439843622</v>
      </c>
      <c r="S245" s="21">
        <v>157.1</v>
      </c>
      <c r="T245" s="21">
        <f t="shared" si="30"/>
        <v>1.730080942679368</v>
      </c>
      <c r="U245" s="22">
        <v>20</v>
      </c>
      <c r="V245" s="22">
        <v>1.5113365353516699</v>
      </c>
      <c r="W245" s="7" t="s">
        <v>61</v>
      </c>
      <c r="X245" s="7" t="s">
        <v>115</v>
      </c>
      <c r="Y245" s="10" t="s">
        <v>123</v>
      </c>
      <c r="Z245" s="23" t="s">
        <v>67</v>
      </c>
      <c r="AA245" s="23">
        <v>8511.2000000000007</v>
      </c>
      <c r="AB245" s="23">
        <v>7636.04</v>
      </c>
      <c r="AC245" s="23">
        <v>548.4</v>
      </c>
      <c r="AD245" s="24">
        <f t="shared" si="31"/>
        <v>7.1817329401103187</v>
      </c>
      <c r="AE245" s="23">
        <v>122</v>
      </c>
      <c r="AF245" s="23">
        <v>1.6</v>
      </c>
      <c r="AG245" s="23">
        <v>0</v>
      </c>
      <c r="AH245" s="23">
        <v>0</v>
      </c>
      <c r="AI245" s="23">
        <v>9.5</v>
      </c>
      <c r="AJ245" s="23">
        <v>0.12</v>
      </c>
      <c r="AK245" s="23">
        <v>74.900000000000006</v>
      </c>
      <c r="AL245" s="23">
        <v>0.98</v>
      </c>
      <c r="AM245" s="23">
        <f>AE245+AG245+AI245+AK245</f>
        <v>206.4</v>
      </c>
      <c r="AN245" s="24">
        <f t="shared" si="32"/>
        <v>2.7029716973719364</v>
      </c>
      <c r="AO245" s="23">
        <v>342</v>
      </c>
      <c r="AP245" s="24">
        <f t="shared" si="33"/>
        <v>4.4787612427383827</v>
      </c>
      <c r="AQ245" s="24">
        <f t="shared" si="34"/>
        <v>-3.7667227534465884</v>
      </c>
    </row>
    <row r="246" spans="1:43" hidden="1" outlineLevel="2">
      <c r="A246" s="1"/>
      <c r="B246" s="18" t="s">
        <v>115</v>
      </c>
      <c r="C246" s="19" t="s">
        <v>123</v>
      </c>
      <c r="D246" s="19" t="s">
        <v>69</v>
      </c>
      <c r="E246" s="20">
        <v>5156.5</v>
      </c>
      <c r="F246" s="20">
        <v>4519.1000000000004</v>
      </c>
      <c r="G246" s="20">
        <v>394.4</v>
      </c>
      <c r="H246" s="21">
        <f t="shared" si="28"/>
        <v>8.7274014737447718</v>
      </c>
      <c r="I246" s="21">
        <v>77.400000000000006</v>
      </c>
      <c r="J246" s="21">
        <v>1.7127304109225301</v>
      </c>
      <c r="K246" s="21">
        <v>0</v>
      </c>
      <c r="L246" s="21">
        <v>0</v>
      </c>
      <c r="M246" s="21">
        <v>4</v>
      </c>
      <c r="N246" s="21">
        <v>8.8513199530879993E-2</v>
      </c>
      <c r="O246" s="21">
        <v>49.5</v>
      </c>
      <c r="P246" s="21">
        <v>1.09535084419464</v>
      </c>
      <c r="Q246" s="21">
        <f>I246+K246+M246+O246</f>
        <v>130.9</v>
      </c>
      <c r="R246" s="21">
        <f t="shared" si="29"/>
        <v>2.8965944546480493</v>
      </c>
      <c r="S246" s="21">
        <v>263.5</v>
      </c>
      <c r="T246" s="21">
        <f t="shared" si="30"/>
        <v>5.8308070190967225</v>
      </c>
      <c r="U246" s="22">
        <v>20</v>
      </c>
      <c r="V246" s="22">
        <v>1.2345679012345701</v>
      </c>
      <c r="W246" s="7" t="s">
        <v>61</v>
      </c>
      <c r="X246" s="7" t="s">
        <v>115</v>
      </c>
      <c r="Y246" s="10" t="s">
        <v>123</v>
      </c>
      <c r="Z246" s="23" t="s">
        <v>68</v>
      </c>
      <c r="AA246" s="23">
        <v>9395.6</v>
      </c>
      <c r="AB246" s="23">
        <v>8438.9</v>
      </c>
      <c r="AC246" s="23">
        <v>254.5</v>
      </c>
      <c r="AD246" s="24">
        <f t="shared" si="31"/>
        <v>3.0157958975695887</v>
      </c>
      <c r="AE246" s="23">
        <v>74</v>
      </c>
      <c r="AF246" s="23">
        <v>0.88</v>
      </c>
      <c r="AG246" s="23">
        <v>0</v>
      </c>
      <c r="AH246" s="23">
        <v>0</v>
      </c>
      <c r="AI246" s="23">
        <v>4</v>
      </c>
      <c r="AJ246" s="23">
        <v>0.05</v>
      </c>
      <c r="AK246" s="23">
        <v>30.5</v>
      </c>
      <c r="AL246" s="23">
        <v>0.36</v>
      </c>
      <c r="AM246" s="23">
        <f>AE246+AG246+AI246+AK246</f>
        <v>108.5</v>
      </c>
      <c r="AN246" s="24">
        <f t="shared" si="32"/>
        <v>1.2857125928734787</v>
      </c>
      <c r="AO246" s="23">
        <v>146</v>
      </c>
      <c r="AP246" s="24">
        <f t="shared" si="33"/>
        <v>1.7300833046961097</v>
      </c>
      <c r="AQ246" s="24">
        <f t="shared" si="34"/>
        <v>5.7116055761751827</v>
      </c>
    </row>
    <row r="247" spans="1:43" outlineLevel="1" collapsed="1">
      <c r="A247" s="1"/>
      <c r="B247" s="25" t="s">
        <v>164</v>
      </c>
      <c r="C247" s="26" t="s">
        <v>123</v>
      </c>
      <c r="D247" s="19"/>
      <c r="E247" s="20"/>
      <c r="F247" s="20">
        <f>SUBTOTAL(9,F243:F246)</f>
        <v>26237.059999999998</v>
      </c>
      <c r="G247" s="20">
        <f>SUBTOTAL(9,G243:G246)</f>
        <v>1652.5</v>
      </c>
      <c r="H247" s="21">
        <f t="shared" si="28"/>
        <v>6.2983428783560358</v>
      </c>
      <c r="I247" s="21"/>
      <c r="J247" s="21"/>
      <c r="K247" s="21"/>
      <c r="L247" s="21"/>
      <c r="M247" s="21"/>
      <c r="N247" s="21"/>
      <c r="O247" s="21"/>
      <c r="P247" s="21"/>
      <c r="Q247" s="21">
        <f>SUBTOTAL(9,Q243:Q246)</f>
        <v>678.9</v>
      </c>
      <c r="R247" s="21">
        <f t="shared" si="29"/>
        <v>2.5875612587690848</v>
      </c>
      <c r="S247" s="21">
        <f>SUBTOTAL(9,S243:S246)</f>
        <v>973.6</v>
      </c>
      <c r="T247" s="21">
        <f t="shared" si="30"/>
        <v>3.710781619586951</v>
      </c>
      <c r="U247" s="22"/>
      <c r="V247" s="22"/>
      <c r="W247" s="7"/>
      <c r="X247" s="7"/>
      <c r="Y247" s="10"/>
      <c r="Z247" s="23"/>
      <c r="AA247" s="23"/>
      <c r="AB247" s="23">
        <f>SUBTOTAL(9,AB243:AB246)</f>
        <v>21069.940000000002</v>
      </c>
      <c r="AC247" s="23">
        <f>SUBTOTAL(9,AC243:AC246)</f>
        <v>1141.95</v>
      </c>
      <c r="AD247" s="24">
        <f t="shared" si="31"/>
        <v>5.4198066059988772</v>
      </c>
      <c r="AE247" s="23"/>
      <c r="AF247" s="23"/>
      <c r="AG247" s="23"/>
      <c r="AH247" s="23"/>
      <c r="AI247" s="23"/>
      <c r="AJ247" s="23"/>
      <c r="AK247" s="23"/>
      <c r="AL247" s="23"/>
      <c r="AM247" s="23">
        <f>SUBTOTAL(9,AM243:AM246)</f>
        <v>461.70000000000005</v>
      </c>
      <c r="AN247" s="24">
        <f t="shared" si="32"/>
        <v>2.1912734445375737</v>
      </c>
      <c r="AO247" s="23">
        <f>SUBTOTAL(9,AO243:AO246)</f>
        <v>680.25</v>
      </c>
      <c r="AP247" s="24">
        <f t="shared" si="33"/>
        <v>3.2285331614613044</v>
      </c>
      <c r="AQ247" s="24">
        <f t="shared" si="34"/>
        <v>0.87853627235715859</v>
      </c>
    </row>
    <row r="248" spans="1:43" hidden="1" outlineLevel="2">
      <c r="A248" s="1" t="s">
        <v>62</v>
      </c>
      <c r="B248" s="18" t="s">
        <v>116</v>
      </c>
      <c r="C248" s="26" t="s">
        <v>123</v>
      </c>
      <c r="D248" s="19" t="s">
        <v>66</v>
      </c>
      <c r="E248" s="20">
        <v>1779.64</v>
      </c>
      <c r="F248" s="20">
        <v>1606</v>
      </c>
      <c r="G248" s="20">
        <v>27</v>
      </c>
      <c r="H248" s="21">
        <f t="shared" si="28"/>
        <v>1.6811955168119552</v>
      </c>
      <c r="I248" s="21">
        <v>25</v>
      </c>
      <c r="J248" s="21">
        <v>1.5566625155666201</v>
      </c>
      <c r="K248" s="21">
        <v>0</v>
      </c>
      <c r="L248" s="21">
        <v>0</v>
      </c>
      <c r="M248" s="21">
        <v>2</v>
      </c>
      <c r="N248" s="21">
        <v>0.12453300124533</v>
      </c>
      <c r="O248" s="21">
        <v>0</v>
      </c>
      <c r="P248" s="21">
        <v>0</v>
      </c>
      <c r="Q248" s="21">
        <f>I248+K248+M248+O248</f>
        <v>27</v>
      </c>
      <c r="R248" s="21">
        <f t="shared" si="29"/>
        <v>1.6811955168119552</v>
      </c>
      <c r="S248" s="21">
        <v>0</v>
      </c>
      <c r="T248" s="21">
        <f t="shared" si="30"/>
        <v>0</v>
      </c>
      <c r="U248" s="22">
        <v>26.6</v>
      </c>
      <c r="V248" s="22">
        <v>2.1500161655350798</v>
      </c>
      <c r="W248" s="7" t="s">
        <v>62</v>
      </c>
      <c r="X248" s="7" t="s">
        <v>116</v>
      </c>
      <c r="Y248" s="10" t="s">
        <v>123</v>
      </c>
      <c r="Z248" s="23" t="s">
        <v>65</v>
      </c>
      <c r="AA248" s="23">
        <v>788</v>
      </c>
      <c r="AB248" s="23">
        <v>730</v>
      </c>
      <c r="AC248" s="23">
        <v>24</v>
      </c>
      <c r="AD248" s="24">
        <f t="shared" si="31"/>
        <v>3.2876712328767121</v>
      </c>
      <c r="AE248" s="23">
        <v>2</v>
      </c>
      <c r="AF248" s="23">
        <v>0.27</v>
      </c>
      <c r="AG248" s="23">
        <v>0</v>
      </c>
      <c r="AH248" s="23">
        <v>0</v>
      </c>
      <c r="AI248" s="23">
        <v>0</v>
      </c>
      <c r="AJ248" s="23">
        <v>0</v>
      </c>
      <c r="AK248" s="23">
        <v>22</v>
      </c>
      <c r="AL248" s="23">
        <v>3.01</v>
      </c>
      <c r="AM248" s="23">
        <f>AE248+AG248+AI248+AK248</f>
        <v>24</v>
      </c>
      <c r="AN248" s="24">
        <f t="shared" si="32"/>
        <v>3.2876712328767121</v>
      </c>
      <c r="AO248" s="23">
        <v>0</v>
      </c>
      <c r="AP248" s="24">
        <f t="shared" si="33"/>
        <v>0</v>
      </c>
      <c r="AQ248" s="24">
        <f t="shared" si="34"/>
        <v>-1.6064757160647569</v>
      </c>
    </row>
    <row r="249" spans="1:43" hidden="1" outlineLevel="2">
      <c r="A249" s="1" t="s">
        <v>62</v>
      </c>
      <c r="B249" s="18" t="s">
        <v>116</v>
      </c>
      <c r="C249" s="26" t="s">
        <v>123</v>
      </c>
      <c r="D249" s="19" t="s">
        <v>67</v>
      </c>
      <c r="E249" s="20">
        <v>3861.5</v>
      </c>
      <c r="F249" s="20">
        <v>3465.5</v>
      </c>
      <c r="G249" s="20">
        <v>216.6</v>
      </c>
      <c r="H249" s="21">
        <f t="shared" si="28"/>
        <v>6.2501803491559658</v>
      </c>
      <c r="I249" s="21">
        <v>68</v>
      </c>
      <c r="J249" s="21">
        <v>1.9621988169095399</v>
      </c>
      <c r="K249" s="21">
        <v>0</v>
      </c>
      <c r="L249" s="21">
        <v>0</v>
      </c>
      <c r="M249" s="21">
        <v>4</v>
      </c>
      <c r="N249" s="21">
        <v>0.11542345981820799</v>
      </c>
      <c r="O249" s="21">
        <v>24.6</v>
      </c>
      <c r="P249" s="21">
        <v>0.70985427788197997</v>
      </c>
      <c r="Q249" s="21">
        <f>I249+K249+M249+O249</f>
        <v>96.6</v>
      </c>
      <c r="R249" s="21">
        <f t="shared" si="29"/>
        <v>2.7874765546097242</v>
      </c>
      <c r="S249" s="21">
        <v>120</v>
      </c>
      <c r="T249" s="21">
        <f t="shared" si="30"/>
        <v>3.4627037945462416</v>
      </c>
      <c r="U249" s="22">
        <v>98</v>
      </c>
      <c r="V249" s="22">
        <v>2.10752688172043</v>
      </c>
      <c r="W249" s="7" t="s">
        <v>62</v>
      </c>
      <c r="X249" s="7" t="s">
        <v>116</v>
      </c>
      <c r="Y249" s="10" t="s">
        <v>123</v>
      </c>
      <c r="Z249" s="23" t="s">
        <v>66</v>
      </c>
      <c r="AA249" s="23">
        <v>2359.48</v>
      </c>
      <c r="AB249" s="23">
        <v>2142.52</v>
      </c>
      <c r="AC249" s="23">
        <v>75.02</v>
      </c>
      <c r="AD249" s="24">
        <f t="shared" si="31"/>
        <v>3.501484233519407</v>
      </c>
      <c r="AE249" s="23">
        <v>33.520000000000003</v>
      </c>
      <c r="AF249" s="23">
        <v>1.56</v>
      </c>
      <c r="AG249" s="23">
        <v>0</v>
      </c>
      <c r="AH249" s="23">
        <v>0</v>
      </c>
      <c r="AI249" s="23">
        <v>3</v>
      </c>
      <c r="AJ249" s="23">
        <v>0.14000000000000001</v>
      </c>
      <c r="AK249" s="23">
        <v>14</v>
      </c>
      <c r="AL249" s="23">
        <v>0.65</v>
      </c>
      <c r="AM249" s="23">
        <f>AE249+AG249+AI249+AK249</f>
        <v>50.52</v>
      </c>
      <c r="AN249" s="24">
        <f t="shared" si="32"/>
        <v>2.3579709874353565</v>
      </c>
      <c r="AO249" s="23">
        <v>24.5</v>
      </c>
      <c r="AP249" s="24">
        <f t="shared" si="33"/>
        <v>1.1435132460840505</v>
      </c>
      <c r="AQ249" s="24">
        <f t="shared" si="34"/>
        <v>2.7486961156365588</v>
      </c>
    </row>
    <row r="250" spans="1:43" hidden="1" outlineLevel="2">
      <c r="A250" s="1" t="s">
        <v>62</v>
      </c>
      <c r="B250" s="18" t="s">
        <v>116</v>
      </c>
      <c r="C250" s="26" t="s">
        <v>123</v>
      </c>
      <c r="D250" s="19" t="s">
        <v>68</v>
      </c>
      <c r="E250" s="20">
        <v>9206.9</v>
      </c>
      <c r="F250" s="20">
        <v>8275.9</v>
      </c>
      <c r="G250" s="20">
        <v>1039.8499999999999</v>
      </c>
      <c r="H250" s="21">
        <f t="shared" si="28"/>
        <v>12.564796578015683</v>
      </c>
      <c r="I250" s="21">
        <v>149.6</v>
      </c>
      <c r="J250" s="21">
        <v>1.8076583815657501</v>
      </c>
      <c r="K250" s="21">
        <v>0</v>
      </c>
      <c r="L250" s="21">
        <v>0</v>
      </c>
      <c r="M250" s="21">
        <v>16</v>
      </c>
      <c r="N250" s="21">
        <v>0.19333244722628401</v>
      </c>
      <c r="O250" s="21">
        <v>64.75</v>
      </c>
      <c r="P250" s="21">
        <v>0.78239224736886603</v>
      </c>
      <c r="Q250" s="21">
        <f>I250+K250+M250+O250</f>
        <v>230.35</v>
      </c>
      <c r="R250" s="21">
        <f t="shared" si="29"/>
        <v>2.7833830761609009</v>
      </c>
      <c r="S250" s="21">
        <v>809.5</v>
      </c>
      <c r="T250" s="21">
        <f t="shared" si="30"/>
        <v>9.7814135018547841</v>
      </c>
      <c r="U250" s="22">
        <v>192.6</v>
      </c>
      <c r="V250" s="22">
        <v>2.4112796808998098</v>
      </c>
      <c r="W250" s="7" t="s">
        <v>62</v>
      </c>
      <c r="X250" s="7" t="s">
        <v>116</v>
      </c>
      <c r="Y250" s="10" t="s">
        <v>123</v>
      </c>
      <c r="Z250" s="23" t="s">
        <v>67</v>
      </c>
      <c r="AA250" s="23">
        <v>4939</v>
      </c>
      <c r="AB250" s="23">
        <v>4385</v>
      </c>
      <c r="AC250" s="23">
        <v>269.8</v>
      </c>
      <c r="AD250" s="24">
        <f t="shared" si="31"/>
        <v>6.1527936145952111</v>
      </c>
      <c r="AE250" s="23">
        <v>91</v>
      </c>
      <c r="AF250" s="23">
        <v>2.08</v>
      </c>
      <c r="AG250" s="23">
        <v>0</v>
      </c>
      <c r="AH250" s="23">
        <v>0</v>
      </c>
      <c r="AI250" s="23">
        <v>1.2</v>
      </c>
      <c r="AJ250" s="23">
        <v>0.03</v>
      </c>
      <c r="AK250" s="23">
        <v>21.5</v>
      </c>
      <c r="AL250" s="23">
        <v>0.49</v>
      </c>
      <c r="AM250" s="23">
        <f>AE250+AG250+AI250+AK250</f>
        <v>113.7</v>
      </c>
      <c r="AN250" s="24">
        <f t="shared" si="32"/>
        <v>2.5929304446978336</v>
      </c>
      <c r="AO250" s="23">
        <v>156.1</v>
      </c>
      <c r="AP250" s="24">
        <f t="shared" si="33"/>
        <v>3.5598631698973775</v>
      </c>
      <c r="AQ250" s="24">
        <f t="shared" si="34"/>
        <v>6.4120029634204716</v>
      </c>
    </row>
    <row r="251" spans="1:43" hidden="1" outlineLevel="2">
      <c r="A251" s="1" t="s">
        <v>62</v>
      </c>
      <c r="B251" s="18" t="s">
        <v>116</v>
      </c>
      <c r="C251" s="26" t="s">
        <v>123</v>
      </c>
      <c r="D251" s="19" t="s">
        <v>69</v>
      </c>
      <c r="E251" s="20">
        <v>3589</v>
      </c>
      <c r="F251" s="20">
        <v>3219</v>
      </c>
      <c r="G251" s="20">
        <v>90</v>
      </c>
      <c r="H251" s="21">
        <f t="shared" si="28"/>
        <v>2.7958993476234855</v>
      </c>
      <c r="I251" s="21">
        <v>38</v>
      </c>
      <c r="J251" s="21">
        <v>1.18049083566325</v>
      </c>
      <c r="K251" s="21">
        <v>0</v>
      </c>
      <c r="L251" s="21">
        <v>0</v>
      </c>
      <c r="M251" s="21">
        <v>2</v>
      </c>
      <c r="N251" s="21">
        <v>6.21310966138552E-2</v>
      </c>
      <c r="O251" s="21">
        <v>17</v>
      </c>
      <c r="P251" s="21">
        <v>0.52811432121776902</v>
      </c>
      <c r="Q251" s="21">
        <f>I251+K251+M251+O251</f>
        <v>57</v>
      </c>
      <c r="R251" s="21">
        <f t="shared" si="29"/>
        <v>1.7707362534948743</v>
      </c>
      <c r="S251" s="21">
        <v>33</v>
      </c>
      <c r="T251" s="21">
        <f t="shared" si="30"/>
        <v>1.0251630941286114</v>
      </c>
      <c r="U251" s="22">
        <v>46.5</v>
      </c>
      <c r="V251" s="22">
        <v>0.51208633885799204</v>
      </c>
      <c r="W251" s="7" t="s">
        <v>62</v>
      </c>
      <c r="X251" s="7" t="s">
        <v>116</v>
      </c>
      <c r="Y251" s="10" t="s">
        <v>123</v>
      </c>
      <c r="Z251" s="23" t="s">
        <v>68</v>
      </c>
      <c r="AA251" s="23">
        <v>9851.7999999999993</v>
      </c>
      <c r="AB251" s="23">
        <v>8652.7999999999993</v>
      </c>
      <c r="AC251" s="23">
        <v>650.79999999999995</v>
      </c>
      <c r="AD251" s="24">
        <f t="shared" si="31"/>
        <v>7.5212647928994079</v>
      </c>
      <c r="AE251" s="23">
        <v>145.5</v>
      </c>
      <c r="AF251" s="23">
        <v>1.68</v>
      </c>
      <c r="AG251" s="23">
        <v>0</v>
      </c>
      <c r="AH251" s="23">
        <v>0</v>
      </c>
      <c r="AI251" s="23">
        <v>30.5</v>
      </c>
      <c r="AJ251" s="23">
        <v>0.35</v>
      </c>
      <c r="AK251" s="23">
        <v>150.4</v>
      </c>
      <c r="AL251" s="23">
        <v>1.74</v>
      </c>
      <c r="AM251" s="23">
        <f>AE251+AG251+AI251+AK251</f>
        <v>326.39999999999998</v>
      </c>
      <c r="AN251" s="24">
        <f t="shared" si="32"/>
        <v>3.7721893491124261</v>
      </c>
      <c r="AO251" s="23">
        <v>324.39999999999998</v>
      </c>
      <c r="AP251" s="24">
        <f t="shared" si="33"/>
        <v>3.7490754437869822</v>
      </c>
      <c r="AQ251" s="24">
        <f t="shared" si="34"/>
        <v>-4.7253654452759228</v>
      </c>
    </row>
    <row r="252" spans="1:43" hidden="1" outlineLevel="2">
      <c r="A252" s="1"/>
      <c r="B252" s="18" t="s">
        <v>116</v>
      </c>
      <c r="C252" s="26" t="s">
        <v>123</v>
      </c>
      <c r="D252" s="19" t="s">
        <v>70</v>
      </c>
      <c r="E252" s="20">
        <v>0</v>
      </c>
      <c r="F252" s="20">
        <v>0</v>
      </c>
      <c r="G252" s="20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f>I252+K252+M252+O252</f>
        <v>0</v>
      </c>
      <c r="R252" s="21">
        <v>0</v>
      </c>
      <c r="S252" s="21">
        <v>0</v>
      </c>
      <c r="T252" s="21">
        <v>0</v>
      </c>
      <c r="U252" s="22">
        <v>155</v>
      </c>
      <c r="V252" s="22">
        <v>3.4298864818216002</v>
      </c>
      <c r="W252" s="7" t="s">
        <v>62</v>
      </c>
      <c r="X252" s="7" t="s">
        <v>116</v>
      </c>
      <c r="Y252" s="10" t="s">
        <v>123</v>
      </c>
      <c r="Z252" s="23" t="s">
        <v>69</v>
      </c>
      <c r="AA252" s="23">
        <v>5485</v>
      </c>
      <c r="AB252" s="23">
        <v>4854</v>
      </c>
      <c r="AC252" s="23">
        <v>182</v>
      </c>
      <c r="AD252" s="24">
        <f t="shared" si="31"/>
        <v>3.7494849608570253</v>
      </c>
      <c r="AE252" s="23">
        <v>34</v>
      </c>
      <c r="AF252" s="23">
        <v>0.7</v>
      </c>
      <c r="AG252" s="23">
        <v>0</v>
      </c>
      <c r="AH252" s="23">
        <v>0</v>
      </c>
      <c r="AI252" s="23">
        <v>1</v>
      </c>
      <c r="AJ252" s="23">
        <v>0.02</v>
      </c>
      <c r="AK252" s="23">
        <v>37</v>
      </c>
      <c r="AL252" s="23">
        <v>0.76</v>
      </c>
      <c r="AM252" s="23">
        <f>AE252+AG252+AI252+AK252</f>
        <v>72</v>
      </c>
      <c r="AN252" s="24">
        <f t="shared" si="32"/>
        <v>1.4833127317676142</v>
      </c>
      <c r="AO252" s="23">
        <v>110</v>
      </c>
      <c r="AP252" s="24">
        <f t="shared" si="33"/>
        <v>2.2661722290894106</v>
      </c>
      <c r="AQ252" s="24">
        <f t="shared" si="34"/>
        <v>-3.7494849608570253</v>
      </c>
    </row>
    <row r="253" spans="1:43" outlineLevel="1" collapsed="1">
      <c r="A253" s="1"/>
      <c r="B253" s="25" t="s">
        <v>165</v>
      </c>
      <c r="C253" s="26" t="s">
        <v>123</v>
      </c>
      <c r="D253" s="19"/>
      <c r="E253" s="20"/>
      <c r="F253" s="20">
        <f>SUBTOTAL(9,F248:F252)</f>
        <v>16566.400000000001</v>
      </c>
      <c r="G253" s="20">
        <f>SUBTOTAL(9,G248:G252)</f>
        <v>1373.4499999999998</v>
      </c>
      <c r="H253" s="21">
        <f t="shared" si="28"/>
        <v>8.2905761058528089</v>
      </c>
      <c r="I253" s="21"/>
      <c r="J253" s="21"/>
      <c r="K253" s="21"/>
      <c r="L253" s="21"/>
      <c r="M253" s="21"/>
      <c r="N253" s="21"/>
      <c r="O253" s="21"/>
      <c r="P253" s="21"/>
      <c r="Q253" s="21">
        <f>SUBTOTAL(9,Q248:Q252)</f>
        <v>410.95</v>
      </c>
      <c r="R253" s="21">
        <f t="shared" si="29"/>
        <v>2.480623430558238</v>
      </c>
      <c r="S253" s="21">
        <f>SUBTOTAL(9,S248:S252)</f>
        <v>962.5</v>
      </c>
      <c r="T253" s="21">
        <f t="shared" si="30"/>
        <v>5.8099526752945714</v>
      </c>
      <c r="U253" s="22"/>
      <c r="V253" s="22"/>
      <c r="W253" s="7"/>
      <c r="X253" s="7"/>
      <c r="Y253" s="10"/>
      <c r="Z253" s="23"/>
      <c r="AA253" s="23"/>
      <c r="AB253" s="23">
        <f>SUBTOTAL(9,AB248:AB252)</f>
        <v>20764.32</v>
      </c>
      <c r="AC253" s="23">
        <f>SUBTOTAL(9,AC248:AC252)</f>
        <v>1201.6199999999999</v>
      </c>
      <c r="AD253" s="24">
        <f t="shared" si="31"/>
        <v>5.7869460690260981</v>
      </c>
      <c r="AE253" s="23"/>
      <c r="AF253" s="23"/>
      <c r="AG253" s="23"/>
      <c r="AH253" s="23"/>
      <c r="AI253" s="23"/>
      <c r="AJ253" s="23"/>
      <c r="AK253" s="23"/>
      <c r="AL253" s="23"/>
      <c r="AM253" s="23">
        <f>SUBTOTAL(9,AM248:AM252)</f>
        <v>586.62</v>
      </c>
      <c r="AN253" s="24">
        <f t="shared" si="32"/>
        <v>2.825134654060427</v>
      </c>
      <c r="AO253" s="23">
        <f>SUBTOTAL(9,AO248:AO252)</f>
        <v>615</v>
      </c>
      <c r="AP253" s="24">
        <f t="shared" si="33"/>
        <v>2.961811414965672</v>
      </c>
      <c r="AQ253" s="24">
        <f t="shared" si="34"/>
        <v>2.5036300368267108</v>
      </c>
    </row>
    <row r="254" spans="1:43" hidden="1" outlineLevel="2">
      <c r="A254" s="1" t="s">
        <v>30</v>
      </c>
      <c r="B254" s="18" t="s">
        <v>84</v>
      </c>
      <c r="C254" s="19" t="s">
        <v>121</v>
      </c>
      <c r="D254" s="19" t="s">
        <v>66</v>
      </c>
      <c r="E254" s="20">
        <v>30801.4</v>
      </c>
      <c r="F254" s="20">
        <v>27301.58</v>
      </c>
      <c r="G254" s="20">
        <v>2233.75</v>
      </c>
      <c r="H254" s="21">
        <f t="shared" si="28"/>
        <v>8.1817609090755923</v>
      </c>
      <c r="I254" s="21">
        <v>599.79999999999995</v>
      </c>
      <c r="J254" s="21">
        <v>2.19694276096513</v>
      </c>
      <c r="K254" s="21">
        <v>4.7</v>
      </c>
      <c r="L254" s="21">
        <v>1.7215123335338599E-2</v>
      </c>
      <c r="M254" s="21">
        <v>68.400000000000006</v>
      </c>
      <c r="N254" s="21">
        <v>0.25053498641216199</v>
      </c>
      <c r="O254" s="21">
        <v>268</v>
      </c>
      <c r="P254" s="21">
        <v>0.98162830933420298</v>
      </c>
      <c r="Q254" s="21">
        <f>I254+K254+M254+O254</f>
        <v>940.9</v>
      </c>
      <c r="R254" s="21">
        <f t="shared" si="29"/>
        <v>3.4463206891322771</v>
      </c>
      <c r="S254" s="21">
        <v>1292.8499999999999</v>
      </c>
      <c r="T254" s="21">
        <f t="shared" si="30"/>
        <v>4.7354402199433139</v>
      </c>
      <c r="U254" s="22">
        <v>0</v>
      </c>
      <c r="V254" s="22">
        <v>0</v>
      </c>
      <c r="W254" s="7">
        <v>33</v>
      </c>
      <c r="X254" s="7" t="s">
        <v>84</v>
      </c>
      <c r="Y254" s="10" t="s">
        <v>121</v>
      </c>
      <c r="Z254" s="23" t="s">
        <v>65</v>
      </c>
      <c r="AA254" s="23">
        <v>5868</v>
      </c>
      <c r="AB254" s="23">
        <v>5372</v>
      </c>
      <c r="AC254" s="23">
        <v>193.5</v>
      </c>
      <c r="AD254" s="24">
        <f t="shared" si="31"/>
        <v>3.6020104244229336</v>
      </c>
      <c r="AE254" s="23">
        <v>93.1</v>
      </c>
      <c r="AF254" s="23">
        <v>1.73</v>
      </c>
      <c r="AG254" s="23">
        <v>0</v>
      </c>
      <c r="AH254" s="23">
        <v>0</v>
      </c>
      <c r="AI254" s="23">
        <v>5</v>
      </c>
      <c r="AJ254" s="23">
        <v>0.09</v>
      </c>
      <c r="AK254" s="23">
        <v>36</v>
      </c>
      <c r="AL254" s="23">
        <v>0.67</v>
      </c>
      <c r="AM254" s="23">
        <f>AE254+AG254+AI254+AK254</f>
        <v>134.1</v>
      </c>
      <c r="AN254" s="24">
        <f t="shared" si="32"/>
        <v>2.4962769918093821</v>
      </c>
      <c r="AO254" s="23">
        <v>59.4</v>
      </c>
      <c r="AP254" s="24">
        <f t="shared" si="33"/>
        <v>1.1057334326135517</v>
      </c>
      <c r="AQ254" s="24">
        <f t="shared" si="34"/>
        <v>4.5797504846526582</v>
      </c>
    </row>
    <row r="255" spans="1:43" hidden="1" outlineLevel="2">
      <c r="A255" s="1" t="s">
        <v>30</v>
      </c>
      <c r="B255" s="18" t="s">
        <v>84</v>
      </c>
      <c r="C255" s="19" t="s">
        <v>121</v>
      </c>
      <c r="D255" s="19" t="s">
        <v>67</v>
      </c>
      <c r="E255" s="20">
        <v>19263.986700000001</v>
      </c>
      <c r="F255" s="20">
        <v>16914.8</v>
      </c>
      <c r="G255" s="20">
        <v>1017.5901</v>
      </c>
      <c r="H255" s="21">
        <f t="shared" si="28"/>
        <v>6.0159747676590918</v>
      </c>
      <c r="I255" s="21">
        <v>336.15010000000001</v>
      </c>
      <c r="J255" s="21">
        <v>1.98731242871323</v>
      </c>
      <c r="K255" s="21">
        <v>0</v>
      </c>
      <c r="L255" s="21">
        <v>0</v>
      </c>
      <c r="M255" s="21">
        <v>67.06</v>
      </c>
      <c r="N255" s="21">
        <v>0.39645733102417402</v>
      </c>
      <c r="O255" s="21">
        <v>162.36000000000001</v>
      </c>
      <c r="P255" s="21">
        <v>0.95986895712921105</v>
      </c>
      <c r="Q255" s="21">
        <f>I255+K255+M255+O255</f>
        <v>565.57010000000002</v>
      </c>
      <c r="R255" s="21">
        <f t="shared" si="29"/>
        <v>3.3436404805259303</v>
      </c>
      <c r="S255" s="21">
        <v>452.02</v>
      </c>
      <c r="T255" s="21">
        <f t="shared" si="30"/>
        <v>2.6723342871331615</v>
      </c>
      <c r="U255" s="22">
        <v>0</v>
      </c>
      <c r="V255" s="22">
        <v>0</v>
      </c>
      <c r="W255" s="7">
        <v>33</v>
      </c>
      <c r="X255" s="7" t="s">
        <v>84</v>
      </c>
      <c r="Y255" s="10" t="s">
        <v>121</v>
      </c>
      <c r="Z255" s="23" t="s">
        <v>66</v>
      </c>
      <c r="AA255" s="23">
        <v>29986.6</v>
      </c>
      <c r="AB255" s="23">
        <v>26423.02</v>
      </c>
      <c r="AC255" s="23">
        <v>1305.6099999999999</v>
      </c>
      <c r="AD255" s="24">
        <f t="shared" si="31"/>
        <v>4.9411838616479109</v>
      </c>
      <c r="AE255" s="23">
        <v>667.11</v>
      </c>
      <c r="AF255" s="23">
        <v>2.52</v>
      </c>
      <c r="AG255" s="23">
        <v>3</v>
      </c>
      <c r="AH255" s="23">
        <v>0.01</v>
      </c>
      <c r="AI255" s="23">
        <v>60.75</v>
      </c>
      <c r="AJ255" s="23">
        <v>0.23</v>
      </c>
      <c r="AK255" s="23">
        <v>135</v>
      </c>
      <c r="AL255" s="23">
        <v>0.51</v>
      </c>
      <c r="AM255" s="23">
        <f>AE255+AG255+AI255+AK255</f>
        <v>865.86</v>
      </c>
      <c r="AN255" s="24">
        <f t="shared" si="32"/>
        <v>3.2769153563824269</v>
      </c>
      <c r="AO255" s="23">
        <v>439.75</v>
      </c>
      <c r="AP255" s="24">
        <f t="shared" si="33"/>
        <v>1.6642685052654844</v>
      </c>
      <c r="AQ255" s="24">
        <f t="shared" si="34"/>
        <v>1.0747909060111809</v>
      </c>
    </row>
    <row r="256" spans="1:43" hidden="1" outlineLevel="2">
      <c r="A256" s="1" t="s">
        <v>30</v>
      </c>
      <c r="B256" s="18" t="s">
        <v>84</v>
      </c>
      <c r="C256" s="19" t="s">
        <v>121</v>
      </c>
      <c r="D256" s="19" t="s">
        <v>68</v>
      </c>
      <c r="E256" s="20">
        <v>17707.95</v>
      </c>
      <c r="F256" s="20">
        <v>15752.06</v>
      </c>
      <c r="G256" s="20">
        <v>1203.3499999999999</v>
      </c>
      <c r="H256" s="21">
        <f t="shared" si="28"/>
        <v>7.6393182859892601</v>
      </c>
      <c r="I256" s="21">
        <v>294.14999999999998</v>
      </c>
      <c r="J256" s="21">
        <v>1.8673748068506599</v>
      </c>
      <c r="K256" s="21">
        <v>3.2</v>
      </c>
      <c r="L256" s="21">
        <v>2.0314803270175499E-2</v>
      </c>
      <c r="M256" s="21">
        <v>32</v>
      </c>
      <c r="N256" s="21">
        <v>0.20314803270175499</v>
      </c>
      <c r="O256" s="21">
        <v>171.3</v>
      </c>
      <c r="P256" s="21">
        <v>1.0874768125565799</v>
      </c>
      <c r="Q256" s="21">
        <f>I256+K256+M256+O256</f>
        <v>500.65</v>
      </c>
      <c r="R256" s="21">
        <f t="shared" si="29"/>
        <v>3.1783144553791693</v>
      </c>
      <c r="S256" s="21">
        <v>702.7</v>
      </c>
      <c r="T256" s="21">
        <f t="shared" si="30"/>
        <v>4.4610038306100916</v>
      </c>
      <c r="U256" s="22">
        <v>56.2</v>
      </c>
      <c r="V256" s="22">
        <v>1.6216996104458199</v>
      </c>
      <c r="W256" s="7">
        <v>33</v>
      </c>
      <c r="X256" s="7" t="s">
        <v>84</v>
      </c>
      <c r="Y256" s="10" t="s">
        <v>121</v>
      </c>
      <c r="Z256" s="23" t="s">
        <v>67</v>
      </c>
      <c r="AA256" s="23">
        <v>19099.669999999998</v>
      </c>
      <c r="AB256" s="23">
        <v>16820.04</v>
      </c>
      <c r="AC256" s="23">
        <v>1329.84</v>
      </c>
      <c r="AD256" s="24">
        <f t="shared" si="31"/>
        <v>7.9062832193026882</v>
      </c>
      <c r="AE256" s="23">
        <v>347.97</v>
      </c>
      <c r="AF256" s="23">
        <v>2.0699999999999998</v>
      </c>
      <c r="AG256" s="23">
        <v>0.9</v>
      </c>
      <c r="AH256" s="23">
        <v>0.01</v>
      </c>
      <c r="AI256" s="23">
        <v>52.1</v>
      </c>
      <c r="AJ256" s="23">
        <v>0.31</v>
      </c>
      <c r="AK256" s="23">
        <v>192.35</v>
      </c>
      <c r="AL256" s="23">
        <v>1.1399999999999999</v>
      </c>
      <c r="AM256" s="23">
        <f>AE256+AG256+AI256+AK256</f>
        <v>593.32000000000005</v>
      </c>
      <c r="AN256" s="24">
        <f t="shared" si="32"/>
        <v>3.5274589121072246</v>
      </c>
      <c r="AO256" s="23">
        <v>736.52</v>
      </c>
      <c r="AP256" s="24">
        <f t="shared" si="33"/>
        <v>4.3788243071954644</v>
      </c>
      <c r="AQ256" s="24">
        <f t="shared" si="34"/>
        <v>-0.26696493331342808</v>
      </c>
    </row>
    <row r="257" spans="1:43" hidden="1" outlineLevel="2">
      <c r="A257" s="1" t="s">
        <v>30</v>
      </c>
      <c r="B257" s="18" t="s">
        <v>84</v>
      </c>
      <c r="C257" s="19" t="s">
        <v>121</v>
      </c>
      <c r="D257" s="19" t="s">
        <v>69</v>
      </c>
      <c r="E257" s="20">
        <v>11187.8</v>
      </c>
      <c r="F257" s="20">
        <v>9673.98</v>
      </c>
      <c r="G257" s="20">
        <v>742.65</v>
      </c>
      <c r="H257" s="21">
        <f t="shared" si="28"/>
        <v>7.6767783270174226</v>
      </c>
      <c r="I257" s="21">
        <v>120.2</v>
      </c>
      <c r="J257" s="21">
        <v>1.24250825410017</v>
      </c>
      <c r="K257" s="21">
        <v>0</v>
      </c>
      <c r="L257" s="21">
        <v>0</v>
      </c>
      <c r="M257" s="21">
        <v>29.2</v>
      </c>
      <c r="N257" s="21">
        <v>0.301840607485234</v>
      </c>
      <c r="O257" s="21">
        <v>75.599999999999994</v>
      </c>
      <c r="P257" s="21">
        <v>0.78147773718779701</v>
      </c>
      <c r="Q257" s="21">
        <f>I257+K257+M257+O257</f>
        <v>225</v>
      </c>
      <c r="R257" s="21">
        <f t="shared" si="29"/>
        <v>2.3258265987732041</v>
      </c>
      <c r="S257" s="21">
        <v>517.65</v>
      </c>
      <c r="T257" s="21">
        <f t="shared" si="30"/>
        <v>5.3509517282442181</v>
      </c>
      <c r="U257" s="22">
        <v>471.5</v>
      </c>
      <c r="V257" s="22">
        <v>5.6972655541995403</v>
      </c>
      <c r="W257" s="7">
        <v>33</v>
      </c>
      <c r="X257" s="7" t="s">
        <v>84</v>
      </c>
      <c r="Y257" s="10" t="s">
        <v>121</v>
      </c>
      <c r="Z257" s="23" t="s">
        <v>68</v>
      </c>
      <c r="AA257" s="23">
        <v>17859.599999999999</v>
      </c>
      <c r="AB257" s="23">
        <v>15884.65</v>
      </c>
      <c r="AC257" s="23">
        <v>959.61</v>
      </c>
      <c r="AD257" s="24">
        <f t="shared" si="31"/>
        <v>6.0411151646400771</v>
      </c>
      <c r="AE257" s="23">
        <v>296.93</v>
      </c>
      <c r="AF257" s="23">
        <v>1.87</v>
      </c>
      <c r="AG257" s="23">
        <v>0</v>
      </c>
      <c r="AH257" s="23">
        <v>0</v>
      </c>
      <c r="AI257" s="23">
        <v>27.5</v>
      </c>
      <c r="AJ257" s="23">
        <v>0.17</v>
      </c>
      <c r="AK257" s="23">
        <v>174.95</v>
      </c>
      <c r="AL257" s="23">
        <v>1.1000000000000001</v>
      </c>
      <c r="AM257" s="23">
        <f>AE257+AG257+AI257+AK257</f>
        <v>499.38</v>
      </c>
      <c r="AN257" s="24">
        <f t="shared" si="32"/>
        <v>3.1437897592959243</v>
      </c>
      <c r="AO257" s="23">
        <v>460.23</v>
      </c>
      <c r="AP257" s="24">
        <f t="shared" si="33"/>
        <v>2.8973254053441533</v>
      </c>
      <c r="AQ257" s="24">
        <f t="shared" si="34"/>
        <v>1.6356631623773454</v>
      </c>
    </row>
    <row r="258" spans="1:43" hidden="1" outlineLevel="2">
      <c r="A258" s="1"/>
      <c r="B258" s="18" t="s">
        <v>84</v>
      </c>
      <c r="C258" s="19" t="s">
        <v>121</v>
      </c>
      <c r="D258" s="19" t="s">
        <v>70</v>
      </c>
      <c r="E258" s="20">
        <v>0</v>
      </c>
      <c r="F258" s="20">
        <v>0</v>
      </c>
      <c r="G258" s="20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f>I258+K258+M258+O258</f>
        <v>0</v>
      </c>
      <c r="R258" s="21">
        <v>0</v>
      </c>
      <c r="S258" s="21">
        <v>0</v>
      </c>
      <c r="T258" s="21">
        <v>0</v>
      </c>
      <c r="U258" s="22">
        <v>0</v>
      </c>
      <c r="V258" s="22">
        <v>0</v>
      </c>
      <c r="W258" s="7">
        <v>33</v>
      </c>
      <c r="X258" s="7" t="s">
        <v>84</v>
      </c>
      <c r="Y258" s="10" t="s">
        <v>121</v>
      </c>
      <c r="Z258" s="23" t="s">
        <v>69</v>
      </c>
      <c r="AA258" s="23">
        <v>12736.8</v>
      </c>
      <c r="AB258" s="23">
        <v>11051.58</v>
      </c>
      <c r="AC258" s="23">
        <v>789.37</v>
      </c>
      <c r="AD258" s="24">
        <f t="shared" si="31"/>
        <v>7.1425986148586897</v>
      </c>
      <c r="AE258" s="23">
        <v>213.67</v>
      </c>
      <c r="AF258" s="23">
        <v>1.93</v>
      </c>
      <c r="AG258" s="23">
        <v>0</v>
      </c>
      <c r="AH258" s="23">
        <v>0</v>
      </c>
      <c r="AI258" s="23">
        <v>9</v>
      </c>
      <c r="AJ258" s="23">
        <v>0.08</v>
      </c>
      <c r="AK258" s="23">
        <v>102.4</v>
      </c>
      <c r="AL258" s="23">
        <v>0.93</v>
      </c>
      <c r="AM258" s="23">
        <f>AE258+AG258+AI258+AK258</f>
        <v>325.07</v>
      </c>
      <c r="AN258" s="24">
        <f t="shared" si="32"/>
        <v>2.941389375998726</v>
      </c>
      <c r="AO258" s="23">
        <v>464.3</v>
      </c>
      <c r="AP258" s="24">
        <f t="shared" si="33"/>
        <v>4.2012092388599642</v>
      </c>
      <c r="AQ258" s="24">
        <f t="shared" si="34"/>
        <v>-7.1425986148586897</v>
      </c>
    </row>
    <row r="259" spans="1:43" outlineLevel="1" collapsed="1">
      <c r="A259" s="1"/>
      <c r="B259" s="25" t="s">
        <v>166</v>
      </c>
      <c r="C259" s="26" t="s">
        <v>121</v>
      </c>
      <c r="D259" s="19"/>
      <c r="E259" s="20"/>
      <c r="F259" s="20">
        <f>SUBTOTAL(9,F254:F258)</f>
        <v>69642.42</v>
      </c>
      <c r="G259" s="20">
        <f>SUBTOTAL(9,G254:G258)</f>
        <v>5197.3400999999994</v>
      </c>
      <c r="H259" s="21">
        <f t="shared" si="28"/>
        <v>7.4628941670895408</v>
      </c>
      <c r="I259" s="21"/>
      <c r="J259" s="21"/>
      <c r="K259" s="21"/>
      <c r="L259" s="21"/>
      <c r="M259" s="21"/>
      <c r="N259" s="21"/>
      <c r="O259" s="21"/>
      <c r="P259" s="21"/>
      <c r="Q259" s="21">
        <f>SUBTOTAL(9,Q254:Q258)</f>
        <v>2232.1201000000001</v>
      </c>
      <c r="R259" s="21">
        <f t="shared" si="29"/>
        <v>3.2051156464694941</v>
      </c>
      <c r="S259" s="21">
        <f>SUBTOTAL(9,S254:S258)</f>
        <v>2965.22</v>
      </c>
      <c r="T259" s="21">
        <f t="shared" si="30"/>
        <v>4.2577785206200476</v>
      </c>
      <c r="U259" s="22"/>
      <c r="V259" s="22"/>
      <c r="W259" s="7"/>
      <c r="X259" s="7"/>
      <c r="Y259" s="10"/>
      <c r="Z259" s="23"/>
      <c r="AA259" s="23"/>
      <c r="AB259" s="23">
        <f>SUBTOTAL(9,AB254:AB258)</f>
        <v>75551.289999999994</v>
      </c>
      <c r="AC259" s="23">
        <f>SUBTOTAL(9,AC254:AC258)</f>
        <v>4577.93</v>
      </c>
      <c r="AD259" s="24">
        <f t="shared" si="31"/>
        <v>6.0593670869153931</v>
      </c>
      <c r="AE259" s="23"/>
      <c r="AF259" s="23"/>
      <c r="AG259" s="23"/>
      <c r="AH259" s="23"/>
      <c r="AI259" s="23"/>
      <c r="AJ259" s="23"/>
      <c r="AK259" s="23"/>
      <c r="AL259" s="23"/>
      <c r="AM259" s="23">
        <f>SUBTOTAL(9,AM254:AM258)</f>
        <v>2417.7300000000005</v>
      </c>
      <c r="AN259" s="24">
        <f t="shared" si="32"/>
        <v>3.200117430159036</v>
      </c>
      <c r="AO259" s="23">
        <f>SUBTOTAL(9,AO254:AO258)</f>
        <v>2160.2000000000003</v>
      </c>
      <c r="AP259" s="24">
        <f t="shared" si="33"/>
        <v>2.8592496567563579</v>
      </c>
      <c r="AQ259" s="24">
        <f t="shared" si="34"/>
        <v>1.4035270801741477</v>
      </c>
    </row>
    <row r="260" spans="1:43" hidden="1" outlineLevel="2">
      <c r="A260" s="1" t="s">
        <v>55</v>
      </c>
      <c r="B260" s="18" t="s">
        <v>109</v>
      </c>
      <c r="C260" s="26" t="s">
        <v>121</v>
      </c>
      <c r="D260" s="19" t="s">
        <v>65</v>
      </c>
      <c r="E260" s="20">
        <v>5801.4845999999998</v>
      </c>
      <c r="F260" s="20">
        <v>5338.78</v>
      </c>
      <c r="G260" s="20">
        <v>318.4667</v>
      </c>
      <c r="H260" s="21">
        <f t="shared" si="28"/>
        <v>5.9651587066708132</v>
      </c>
      <c r="I260" s="21">
        <v>105.7667</v>
      </c>
      <c r="J260" s="21">
        <v>1.9811007171932</v>
      </c>
      <c r="K260" s="21">
        <v>0</v>
      </c>
      <c r="L260" s="21">
        <v>0</v>
      </c>
      <c r="M260" s="21">
        <v>31</v>
      </c>
      <c r="N260" s="21">
        <v>0.58065650372933197</v>
      </c>
      <c r="O260" s="21">
        <v>59.4</v>
      </c>
      <c r="P260" s="21">
        <v>1.11261278456524</v>
      </c>
      <c r="Q260" s="21">
        <f>I260+K260+M260+O260</f>
        <v>196.16670000000002</v>
      </c>
      <c r="R260" s="21">
        <f t="shared" si="29"/>
        <v>3.6743731713987096</v>
      </c>
      <c r="S260" s="21">
        <v>122.3</v>
      </c>
      <c r="T260" s="21">
        <f t="shared" si="30"/>
        <v>2.2907855352721036</v>
      </c>
      <c r="U260" s="22">
        <v>0</v>
      </c>
      <c r="V260" s="22">
        <v>0</v>
      </c>
      <c r="W260" s="7">
        <v>77</v>
      </c>
      <c r="X260" s="7" t="s">
        <v>109</v>
      </c>
      <c r="Y260" s="10" t="s">
        <v>121</v>
      </c>
      <c r="Z260" s="23" t="s">
        <v>64</v>
      </c>
      <c r="AA260" s="23">
        <v>210</v>
      </c>
      <c r="AB260" s="23">
        <v>189</v>
      </c>
      <c r="AC260" s="23">
        <v>6</v>
      </c>
      <c r="AD260" s="24">
        <f t="shared" si="31"/>
        <v>3.1746031746031744</v>
      </c>
      <c r="AE260" s="23">
        <v>3</v>
      </c>
      <c r="AF260" s="23">
        <v>1.59</v>
      </c>
      <c r="AG260" s="23">
        <v>0</v>
      </c>
      <c r="AH260" s="23">
        <v>0</v>
      </c>
      <c r="AI260" s="23">
        <v>0</v>
      </c>
      <c r="AJ260" s="23">
        <v>0</v>
      </c>
      <c r="AK260" s="23">
        <v>3</v>
      </c>
      <c r="AL260" s="23">
        <v>1.59</v>
      </c>
      <c r="AM260" s="23">
        <f>AE260+AG260+AI260+AK260</f>
        <v>6</v>
      </c>
      <c r="AN260" s="24">
        <f t="shared" si="32"/>
        <v>3.1746031746031744</v>
      </c>
      <c r="AO260" s="23">
        <v>0</v>
      </c>
      <c r="AP260" s="24">
        <f t="shared" si="33"/>
        <v>0</v>
      </c>
      <c r="AQ260" s="24">
        <f t="shared" si="34"/>
        <v>2.7905555320676387</v>
      </c>
    </row>
    <row r="261" spans="1:43" hidden="1" outlineLevel="2">
      <c r="A261" s="1" t="s">
        <v>55</v>
      </c>
      <c r="B261" s="18" t="s">
        <v>109</v>
      </c>
      <c r="C261" s="26" t="s">
        <v>121</v>
      </c>
      <c r="D261" s="19" t="s">
        <v>66</v>
      </c>
      <c r="E261" s="20">
        <v>8796.6080999999995</v>
      </c>
      <c r="F261" s="20">
        <v>8001.06</v>
      </c>
      <c r="G261" s="20">
        <v>325.4676</v>
      </c>
      <c r="H261" s="21">
        <f t="shared" si="28"/>
        <v>4.067806015702919</v>
      </c>
      <c r="I261" s="21">
        <v>121.46680000000001</v>
      </c>
      <c r="J261" s="21">
        <v>1.51813420777434</v>
      </c>
      <c r="K261" s="21">
        <v>12</v>
      </c>
      <c r="L261" s="21">
        <v>0.14998016324865801</v>
      </c>
      <c r="M261" s="21">
        <v>20.833400000000001</v>
      </c>
      <c r="N261" s="21">
        <v>0.26038306108538301</v>
      </c>
      <c r="O261" s="21">
        <v>64.3</v>
      </c>
      <c r="P261" s="21">
        <v>0.80364370807406105</v>
      </c>
      <c r="Q261" s="21">
        <f>I261+K261+M261+O261</f>
        <v>218.60020000000003</v>
      </c>
      <c r="R261" s="21">
        <f t="shared" si="29"/>
        <v>2.7321404913848917</v>
      </c>
      <c r="S261" s="21">
        <v>106.8674</v>
      </c>
      <c r="T261" s="21">
        <f t="shared" si="30"/>
        <v>1.3356655243180278</v>
      </c>
      <c r="U261" s="22">
        <v>91.5</v>
      </c>
      <c r="V261" s="22">
        <v>1.18852778427247</v>
      </c>
      <c r="W261" s="7">
        <v>77</v>
      </c>
      <c r="X261" s="7" t="s">
        <v>109</v>
      </c>
      <c r="Y261" s="10" t="s">
        <v>121</v>
      </c>
      <c r="Z261" s="23" t="s">
        <v>65</v>
      </c>
      <c r="AA261" s="23">
        <v>2907.4</v>
      </c>
      <c r="AB261" s="23">
        <v>2652.9</v>
      </c>
      <c r="AC261" s="23">
        <v>76.599999999999994</v>
      </c>
      <c r="AD261" s="24">
        <f t="shared" si="31"/>
        <v>2.8874062346865688</v>
      </c>
      <c r="AE261" s="23">
        <v>38.799999999999997</v>
      </c>
      <c r="AF261" s="23">
        <v>1.46</v>
      </c>
      <c r="AG261" s="23">
        <v>0</v>
      </c>
      <c r="AH261" s="23">
        <v>0</v>
      </c>
      <c r="AI261" s="23">
        <v>11</v>
      </c>
      <c r="AJ261" s="23">
        <v>0.41</v>
      </c>
      <c r="AK261" s="23">
        <v>23</v>
      </c>
      <c r="AL261" s="23">
        <v>0.87</v>
      </c>
      <c r="AM261" s="23">
        <f>AE261+AG261+AI261+AK261</f>
        <v>72.8</v>
      </c>
      <c r="AN261" s="24">
        <f t="shared" si="32"/>
        <v>2.7441667609031626</v>
      </c>
      <c r="AO261" s="23">
        <v>3.8</v>
      </c>
      <c r="AP261" s="24">
        <f t="shared" si="33"/>
        <v>0.14323947378340685</v>
      </c>
      <c r="AQ261" s="24">
        <f t="shared" si="34"/>
        <v>1.1803997810163502</v>
      </c>
    </row>
    <row r="262" spans="1:43" hidden="1" outlineLevel="2">
      <c r="A262" s="1" t="s">
        <v>55</v>
      </c>
      <c r="B262" s="18" t="s">
        <v>109</v>
      </c>
      <c r="C262" s="26" t="s">
        <v>121</v>
      </c>
      <c r="D262" s="19" t="s">
        <v>67</v>
      </c>
      <c r="E262" s="20">
        <v>12948.74</v>
      </c>
      <c r="F262" s="20">
        <v>11582.61</v>
      </c>
      <c r="G262" s="20">
        <v>966.17499999999995</v>
      </c>
      <c r="H262" s="21">
        <f t="shared" si="28"/>
        <v>8.3416000366066019</v>
      </c>
      <c r="I262" s="21">
        <v>178.2</v>
      </c>
      <c r="J262" s="21">
        <v>1.53851334025751</v>
      </c>
      <c r="K262" s="21">
        <v>7</v>
      </c>
      <c r="L262" s="21">
        <v>6.0435428629643899E-2</v>
      </c>
      <c r="M262" s="21">
        <v>17.100000000000001</v>
      </c>
      <c r="N262" s="21">
        <v>0.14763511850955899</v>
      </c>
      <c r="O262" s="21">
        <v>114.95</v>
      </c>
      <c r="P262" s="21">
        <v>0.99243607442536697</v>
      </c>
      <c r="Q262" s="21">
        <f>I262+K262+M262+O262</f>
        <v>317.25</v>
      </c>
      <c r="R262" s="21">
        <f t="shared" si="29"/>
        <v>2.7390199618220761</v>
      </c>
      <c r="S262" s="21">
        <v>648.92499999999995</v>
      </c>
      <c r="T262" s="21">
        <f t="shared" si="30"/>
        <v>5.6025800747845249</v>
      </c>
      <c r="U262" s="22">
        <v>559.35</v>
      </c>
      <c r="V262" s="22">
        <v>2.0487828165152502</v>
      </c>
      <c r="W262" s="7">
        <v>77</v>
      </c>
      <c r="X262" s="7" t="s">
        <v>109</v>
      </c>
      <c r="Y262" s="10" t="s">
        <v>121</v>
      </c>
      <c r="Z262" s="23" t="s">
        <v>66</v>
      </c>
      <c r="AA262" s="23">
        <v>7635.7</v>
      </c>
      <c r="AB262" s="23">
        <v>6993.12</v>
      </c>
      <c r="AC262" s="23">
        <v>385.57</v>
      </c>
      <c r="AD262" s="24">
        <f t="shared" si="31"/>
        <v>5.5135619008396821</v>
      </c>
      <c r="AE262" s="23">
        <v>94.07</v>
      </c>
      <c r="AF262" s="23">
        <v>1.35</v>
      </c>
      <c r="AG262" s="23">
        <v>0</v>
      </c>
      <c r="AH262" s="23">
        <v>0</v>
      </c>
      <c r="AI262" s="23">
        <v>14</v>
      </c>
      <c r="AJ262" s="23">
        <v>0.2</v>
      </c>
      <c r="AK262" s="23">
        <v>34.200000000000003</v>
      </c>
      <c r="AL262" s="23">
        <v>0.49</v>
      </c>
      <c r="AM262" s="23">
        <f>AE262+AG262+AI262+AK262</f>
        <v>142.26999999999998</v>
      </c>
      <c r="AN262" s="24">
        <f t="shared" si="32"/>
        <v>2.0344281236415216</v>
      </c>
      <c r="AO262" s="23">
        <v>243.3</v>
      </c>
      <c r="AP262" s="24">
        <f t="shared" si="33"/>
        <v>3.4791337771981605</v>
      </c>
      <c r="AQ262" s="24">
        <f t="shared" si="34"/>
        <v>2.8280381357669198</v>
      </c>
    </row>
    <row r="263" spans="1:43" hidden="1" outlineLevel="2">
      <c r="A263" s="1" t="s">
        <v>55</v>
      </c>
      <c r="B263" s="18" t="s">
        <v>109</v>
      </c>
      <c r="C263" s="26" t="s">
        <v>121</v>
      </c>
      <c r="D263" s="19" t="s">
        <v>68</v>
      </c>
      <c r="E263" s="20">
        <v>12676</v>
      </c>
      <c r="F263" s="20">
        <v>11389.17</v>
      </c>
      <c r="G263" s="20">
        <v>693.3</v>
      </c>
      <c r="H263" s="21">
        <f t="shared" si="28"/>
        <v>6.0873619412125732</v>
      </c>
      <c r="I263" s="21">
        <v>147.5</v>
      </c>
      <c r="J263" s="21">
        <v>1.29509011094269</v>
      </c>
      <c r="K263" s="21">
        <v>4</v>
      </c>
      <c r="L263" s="21">
        <v>3.5121087754377903E-2</v>
      </c>
      <c r="M263" s="21">
        <v>17</v>
      </c>
      <c r="N263" s="21">
        <v>0.14926462295610601</v>
      </c>
      <c r="O263" s="21">
        <v>120</v>
      </c>
      <c r="P263" s="21">
        <v>1.0536326326313401</v>
      </c>
      <c r="Q263" s="21">
        <f>I263+K263+M263+O263</f>
        <v>288.5</v>
      </c>
      <c r="R263" s="21">
        <f t="shared" si="29"/>
        <v>2.5331082071827886</v>
      </c>
      <c r="S263" s="21">
        <v>404.8</v>
      </c>
      <c r="T263" s="21">
        <f t="shared" si="30"/>
        <v>3.5542537340297846</v>
      </c>
      <c r="U263" s="22">
        <v>199</v>
      </c>
      <c r="V263" s="22">
        <v>1.1764838782256299</v>
      </c>
      <c r="W263" s="7">
        <v>77</v>
      </c>
      <c r="X263" s="7" t="s">
        <v>109</v>
      </c>
      <c r="Y263" s="10" t="s">
        <v>121</v>
      </c>
      <c r="Z263" s="23" t="s">
        <v>67</v>
      </c>
      <c r="AA263" s="23">
        <v>11104.02</v>
      </c>
      <c r="AB263" s="23">
        <v>9818.2199999999993</v>
      </c>
      <c r="AC263" s="23">
        <v>738.21</v>
      </c>
      <c r="AD263" s="24">
        <f t="shared" si="31"/>
        <v>7.518776315869883</v>
      </c>
      <c r="AE263" s="23">
        <v>145</v>
      </c>
      <c r="AF263" s="23">
        <v>1.48</v>
      </c>
      <c r="AG263" s="23">
        <v>0</v>
      </c>
      <c r="AH263" s="23">
        <v>0</v>
      </c>
      <c r="AI263" s="23">
        <v>19.8</v>
      </c>
      <c r="AJ263" s="23">
        <v>0.2</v>
      </c>
      <c r="AK263" s="23">
        <v>114.5</v>
      </c>
      <c r="AL263" s="23">
        <v>1.17</v>
      </c>
      <c r="AM263" s="23">
        <f>AE263+AG263+AI263+AK263</f>
        <v>279.3</v>
      </c>
      <c r="AN263" s="24">
        <f t="shared" si="32"/>
        <v>2.8447111594566024</v>
      </c>
      <c r="AO263" s="23">
        <v>458.91</v>
      </c>
      <c r="AP263" s="24">
        <f t="shared" si="33"/>
        <v>4.6740651564132811</v>
      </c>
      <c r="AQ263" s="24">
        <f t="shared" si="34"/>
        <v>-1.4314143746573098</v>
      </c>
    </row>
    <row r="264" spans="1:43" hidden="1" outlineLevel="2">
      <c r="A264" s="1" t="s">
        <v>55</v>
      </c>
      <c r="B264" s="18" t="s">
        <v>109</v>
      </c>
      <c r="C264" s="26" t="s">
        <v>121</v>
      </c>
      <c r="D264" s="19" t="s">
        <v>69</v>
      </c>
      <c r="E264" s="20">
        <v>4551.4125000000004</v>
      </c>
      <c r="F264" s="20">
        <v>3991.15</v>
      </c>
      <c r="G264" s="20">
        <v>419.1</v>
      </c>
      <c r="H264" s="21">
        <f t="shared" si="28"/>
        <v>10.500732871478146</v>
      </c>
      <c r="I264" s="21">
        <v>48.8</v>
      </c>
      <c r="J264" s="21">
        <v>1.22270983066221</v>
      </c>
      <c r="K264" s="21">
        <v>0</v>
      </c>
      <c r="L264" s="21">
        <v>0</v>
      </c>
      <c r="M264" s="21">
        <v>7.2</v>
      </c>
      <c r="N264" s="21">
        <v>0.18039981108130901</v>
      </c>
      <c r="O264" s="21">
        <v>37.299999999999997</v>
      </c>
      <c r="P264" s="21">
        <v>0.934571243518448</v>
      </c>
      <c r="Q264" s="21">
        <f>I264+K264+M264+O264</f>
        <v>93.3</v>
      </c>
      <c r="R264" s="21">
        <f t="shared" si="29"/>
        <v>2.3376720995201885</v>
      </c>
      <c r="S264" s="21">
        <v>325.8</v>
      </c>
      <c r="T264" s="21">
        <f t="shared" si="30"/>
        <v>8.1630607719579569</v>
      </c>
      <c r="U264" s="22">
        <v>325.60000000000002</v>
      </c>
      <c r="V264" s="22">
        <v>2.0670312327403502</v>
      </c>
      <c r="W264" s="7">
        <v>77</v>
      </c>
      <c r="X264" s="7" t="s">
        <v>109</v>
      </c>
      <c r="Y264" s="10" t="s">
        <v>121</v>
      </c>
      <c r="Z264" s="23" t="s">
        <v>68</v>
      </c>
      <c r="AA264" s="23">
        <v>13026.5</v>
      </c>
      <c r="AB264" s="23">
        <v>11793.1</v>
      </c>
      <c r="AC264" s="23">
        <v>1083</v>
      </c>
      <c r="AD264" s="24">
        <f t="shared" si="31"/>
        <v>9.183336018519304</v>
      </c>
      <c r="AE264" s="23">
        <v>126.5</v>
      </c>
      <c r="AF264" s="23">
        <v>1.07</v>
      </c>
      <c r="AG264" s="23">
        <v>0</v>
      </c>
      <c r="AH264" s="23">
        <v>0</v>
      </c>
      <c r="AI264" s="23">
        <v>16.7</v>
      </c>
      <c r="AJ264" s="23">
        <v>0.14000000000000001</v>
      </c>
      <c r="AK264" s="23">
        <v>79.7</v>
      </c>
      <c r="AL264" s="23">
        <v>0.68</v>
      </c>
      <c r="AM264" s="23">
        <f>AE264+AG264+AI264+AK264</f>
        <v>222.89999999999998</v>
      </c>
      <c r="AN264" s="24">
        <f t="shared" si="32"/>
        <v>1.8900882719556347</v>
      </c>
      <c r="AO264" s="23">
        <v>860.1</v>
      </c>
      <c r="AP264" s="24">
        <f t="shared" si="33"/>
        <v>7.2932477465636687</v>
      </c>
      <c r="AQ264" s="24">
        <f t="shared" si="34"/>
        <v>1.3173968529588418</v>
      </c>
    </row>
    <row r="265" spans="1:43" hidden="1" outlineLevel="2">
      <c r="A265" s="1"/>
      <c r="B265" s="18" t="s">
        <v>109</v>
      </c>
      <c r="C265" s="26" t="s">
        <v>121</v>
      </c>
      <c r="D265" s="19" t="s">
        <v>70</v>
      </c>
      <c r="E265" s="20">
        <v>628</v>
      </c>
      <c r="F265" s="20">
        <v>572</v>
      </c>
      <c r="G265" s="20">
        <v>2</v>
      </c>
      <c r="H265" s="21">
        <f t="shared" si="28"/>
        <v>0.34965034965034963</v>
      </c>
      <c r="I265" s="21">
        <v>2</v>
      </c>
      <c r="J265" s="21">
        <v>0.34965034965035002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f>I265+K265+M265+O265</f>
        <v>2</v>
      </c>
      <c r="R265" s="21">
        <f t="shared" si="29"/>
        <v>0.34965034965034963</v>
      </c>
      <c r="S265" s="21">
        <v>0</v>
      </c>
      <c r="T265" s="21">
        <f t="shared" si="30"/>
        <v>0</v>
      </c>
      <c r="U265" s="22">
        <v>313.2</v>
      </c>
      <c r="V265" s="22">
        <v>3.2375506254922999</v>
      </c>
      <c r="W265" s="7">
        <v>77</v>
      </c>
      <c r="X265" s="7" t="s">
        <v>109</v>
      </c>
      <c r="Y265" s="10" t="s">
        <v>121</v>
      </c>
      <c r="Z265" s="23" t="s">
        <v>69</v>
      </c>
      <c r="AA265" s="23">
        <v>4791.9399999999996</v>
      </c>
      <c r="AB265" s="23">
        <v>4144.6000000000004</v>
      </c>
      <c r="AC265" s="23">
        <v>264.86</v>
      </c>
      <c r="AD265" s="24">
        <f t="shared" si="31"/>
        <v>6.3904840032813777</v>
      </c>
      <c r="AE265" s="23">
        <v>39.799999999999997</v>
      </c>
      <c r="AF265" s="23">
        <v>0.96</v>
      </c>
      <c r="AG265" s="23">
        <v>0</v>
      </c>
      <c r="AH265" s="23">
        <v>0</v>
      </c>
      <c r="AI265" s="23">
        <v>3</v>
      </c>
      <c r="AJ265" s="23">
        <v>7.0000000000000007E-2</v>
      </c>
      <c r="AK265" s="23">
        <v>26.38</v>
      </c>
      <c r="AL265" s="23">
        <v>0.64</v>
      </c>
      <c r="AM265" s="23">
        <f>AE265+AG265+AI265+AK265</f>
        <v>69.179999999999993</v>
      </c>
      <c r="AN265" s="24">
        <f t="shared" si="32"/>
        <v>1.669159870675095</v>
      </c>
      <c r="AO265" s="23">
        <v>195.69</v>
      </c>
      <c r="AP265" s="24">
        <f t="shared" si="33"/>
        <v>4.7215654104135494</v>
      </c>
      <c r="AQ265" s="24">
        <f t="shared" si="34"/>
        <v>-6.0408336536310276</v>
      </c>
    </row>
    <row r="266" spans="1:43" outlineLevel="1" collapsed="1">
      <c r="A266" s="1"/>
      <c r="B266" s="25" t="s">
        <v>167</v>
      </c>
      <c r="C266" s="26" t="s">
        <v>121</v>
      </c>
      <c r="D266" s="19"/>
      <c r="E266" s="20"/>
      <c r="F266" s="20">
        <f>SUBTOTAL(9,F260:F265)</f>
        <v>40874.770000000004</v>
      </c>
      <c r="G266" s="20">
        <f>SUBTOTAL(9,G260:G265)</f>
        <v>2724.5093000000002</v>
      </c>
      <c r="H266" s="21">
        <f t="shared" ref="H266:H312" si="35">G266*100/F266</f>
        <v>6.6655036835681267</v>
      </c>
      <c r="I266" s="21"/>
      <c r="J266" s="21"/>
      <c r="K266" s="21"/>
      <c r="L266" s="21"/>
      <c r="M266" s="21"/>
      <c r="N266" s="21"/>
      <c r="O266" s="21"/>
      <c r="P266" s="21"/>
      <c r="Q266" s="21">
        <f>SUBTOTAL(9,Q260:Q265)</f>
        <v>1115.8169</v>
      </c>
      <c r="R266" s="21">
        <f t="shared" ref="R266:R312" si="36">Q266*100/F266</f>
        <v>2.7298426388698944</v>
      </c>
      <c r="S266" s="21">
        <f>SUBTOTAL(9,S260:S265)</f>
        <v>1608.6923999999999</v>
      </c>
      <c r="T266" s="21">
        <f t="shared" ref="T266:T312" si="37">S266*100/F266</f>
        <v>3.9356610446982327</v>
      </c>
      <c r="U266" s="22"/>
      <c r="V266" s="22"/>
      <c r="W266" s="7"/>
      <c r="X266" s="7"/>
      <c r="Y266" s="10"/>
      <c r="Z266" s="23"/>
      <c r="AA266" s="23"/>
      <c r="AB266" s="23">
        <f>SUBTOTAL(9,AB260:AB265)</f>
        <v>35590.939999999995</v>
      </c>
      <c r="AC266" s="23">
        <f>SUBTOTAL(9,AC260:AC265)</f>
        <v>2554.2400000000002</v>
      </c>
      <c r="AD266" s="24">
        <f t="shared" ref="AD266:AD312" si="38">AC266*100/AB266</f>
        <v>7.1766578797862621</v>
      </c>
      <c r="AE266" s="23"/>
      <c r="AF266" s="23"/>
      <c r="AG266" s="23"/>
      <c r="AH266" s="23"/>
      <c r="AI266" s="23"/>
      <c r="AJ266" s="23"/>
      <c r="AK266" s="23"/>
      <c r="AL266" s="23"/>
      <c r="AM266" s="23">
        <f>SUBTOTAL(9,AM260:AM265)</f>
        <v>792.44999999999993</v>
      </c>
      <c r="AN266" s="24">
        <f t="shared" ref="AN266:AN312" si="39">AM266*100/AB266</f>
        <v>2.2265497904803868</v>
      </c>
      <c r="AO266" s="23">
        <f>SUBTOTAL(9,AO260:AO265)</f>
        <v>1761.8000000000002</v>
      </c>
      <c r="AP266" s="24">
        <f t="shared" ref="AP266:AP312" si="40">AO266*100/AB266</f>
        <v>4.9501361863440545</v>
      </c>
      <c r="AQ266" s="24">
        <f t="shared" ref="AQ266:AQ312" si="41">H266-AD266</f>
        <v>-0.5111541962181354</v>
      </c>
    </row>
    <row r="267" spans="1:43" hidden="1" outlineLevel="2">
      <c r="A267" s="1" t="s">
        <v>31</v>
      </c>
      <c r="B267" s="18" t="s">
        <v>85</v>
      </c>
      <c r="C267" s="26" t="s">
        <v>121</v>
      </c>
      <c r="D267" s="19" t="s">
        <v>66</v>
      </c>
      <c r="E267" s="20">
        <v>2515.1799999999998</v>
      </c>
      <c r="F267" s="20">
        <v>2331.1799999999998</v>
      </c>
      <c r="G267" s="20">
        <v>127.44</v>
      </c>
      <c r="H267" s="21">
        <f t="shared" si="35"/>
        <v>5.4667593236043555</v>
      </c>
      <c r="I267" s="21">
        <v>11.93</v>
      </c>
      <c r="J267" s="21">
        <v>0.51175799380571196</v>
      </c>
      <c r="K267" s="21">
        <v>0</v>
      </c>
      <c r="L267" s="21">
        <v>0</v>
      </c>
      <c r="M267" s="21">
        <v>3</v>
      </c>
      <c r="N267" s="21">
        <v>0.12869019123362399</v>
      </c>
      <c r="O267" s="21">
        <v>22</v>
      </c>
      <c r="P267" s="21">
        <v>0.94372806904657702</v>
      </c>
      <c r="Q267" s="21">
        <f>I267+K267+M267+O267</f>
        <v>36.93</v>
      </c>
      <c r="R267" s="21">
        <f t="shared" si="36"/>
        <v>1.5841762540859137</v>
      </c>
      <c r="S267" s="21">
        <v>90.51</v>
      </c>
      <c r="T267" s="21">
        <f t="shared" si="37"/>
        <v>3.8825830695184416</v>
      </c>
      <c r="U267" s="22">
        <v>5.8</v>
      </c>
      <c r="V267" s="22">
        <v>0.108638958762262</v>
      </c>
      <c r="W267" s="7">
        <v>34</v>
      </c>
      <c r="X267" s="7" t="s">
        <v>85</v>
      </c>
      <c r="Y267" s="10" t="s">
        <v>121</v>
      </c>
      <c r="Z267" s="23" t="s">
        <v>65</v>
      </c>
      <c r="AA267" s="23">
        <v>732.28</v>
      </c>
      <c r="AB267" s="23">
        <v>675.89</v>
      </c>
      <c r="AC267" s="23">
        <v>16</v>
      </c>
      <c r="AD267" s="24">
        <f t="shared" si="38"/>
        <v>2.3672491085827576</v>
      </c>
      <c r="AE267" s="23">
        <v>13</v>
      </c>
      <c r="AF267" s="23">
        <v>1.92</v>
      </c>
      <c r="AG267" s="23">
        <v>0</v>
      </c>
      <c r="AH267" s="23">
        <v>0</v>
      </c>
      <c r="AI267" s="23">
        <v>3</v>
      </c>
      <c r="AJ267" s="23">
        <v>0.44</v>
      </c>
      <c r="AK267" s="23">
        <v>0</v>
      </c>
      <c r="AL267" s="23">
        <v>0</v>
      </c>
      <c r="AM267" s="23">
        <f>AE267+AG267+AI267+AK267</f>
        <v>16</v>
      </c>
      <c r="AN267" s="24">
        <f t="shared" si="39"/>
        <v>2.3672491085827576</v>
      </c>
      <c r="AO267" s="23">
        <v>0</v>
      </c>
      <c r="AP267" s="24">
        <f t="shared" si="40"/>
        <v>0</v>
      </c>
      <c r="AQ267" s="24">
        <f t="shared" si="41"/>
        <v>3.0995102150215978</v>
      </c>
    </row>
    <row r="268" spans="1:43" hidden="1" outlineLevel="2">
      <c r="A268" s="1" t="s">
        <v>31</v>
      </c>
      <c r="B268" s="18" t="s">
        <v>85</v>
      </c>
      <c r="C268" s="26" t="s">
        <v>121</v>
      </c>
      <c r="D268" s="19" t="s">
        <v>67</v>
      </c>
      <c r="E268" s="20">
        <v>3807.2</v>
      </c>
      <c r="F268" s="20">
        <v>3411.2</v>
      </c>
      <c r="G268" s="20">
        <v>344.86</v>
      </c>
      <c r="H268" s="21">
        <f t="shared" si="35"/>
        <v>10.109638836772984</v>
      </c>
      <c r="I268" s="21">
        <v>47</v>
      </c>
      <c r="J268" s="21">
        <v>1.3778142589118201</v>
      </c>
      <c r="K268" s="21">
        <v>0</v>
      </c>
      <c r="L268" s="21">
        <v>0</v>
      </c>
      <c r="M268" s="21">
        <v>6</v>
      </c>
      <c r="N268" s="21">
        <v>0.17589118198874301</v>
      </c>
      <c r="O268" s="21">
        <v>78</v>
      </c>
      <c r="P268" s="21">
        <v>2.2865853658536599</v>
      </c>
      <c r="Q268" s="21">
        <f>I268+K268+M268+O268</f>
        <v>131</v>
      </c>
      <c r="R268" s="21">
        <f t="shared" si="36"/>
        <v>3.8402908067542216</v>
      </c>
      <c r="S268" s="21">
        <v>213.86</v>
      </c>
      <c r="T268" s="21">
        <f t="shared" si="37"/>
        <v>6.2693480300187616</v>
      </c>
      <c r="U268" s="22">
        <v>63</v>
      </c>
      <c r="V268" s="22">
        <v>0.78739585705545601</v>
      </c>
      <c r="W268" s="7">
        <v>34</v>
      </c>
      <c r="X268" s="7" t="s">
        <v>85</v>
      </c>
      <c r="Y268" s="10" t="s">
        <v>121</v>
      </c>
      <c r="Z268" s="23" t="s">
        <v>66</v>
      </c>
      <c r="AA268" s="23">
        <v>2364.56</v>
      </c>
      <c r="AB268" s="23">
        <v>2177.56</v>
      </c>
      <c r="AC268" s="23">
        <v>109.31</v>
      </c>
      <c r="AD268" s="24">
        <f t="shared" si="38"/>
        <v>5.019838718565734</v>
      </c>
      <c r="AE268" s="23">
        <v>16</v>
      </c>
      <c r="AF268" s="23">
        <v>0.73</v>
      </c>
      <c r="AG268" s="23">
        <v>0.31</v>
      </c>
      <c r="AH268" s="23">
        <v>0.01</v>
      </c>
      <c r="AI268" s="23">
        <v>2</v>
      </c>
      <c r="AJ268" s="23">
        <v>0.09</v>
      </c>
      <c r="AK268" s="23">
        <v>20</v>
      </c>
      <c r="AL268" s="23">
        <v>0.92</v>
      </c>
      <c r="AM268" s="23">
        <f>AE268+AG268+AI268+AK268</f>
        <v>38.31</v>
      </c>
      <c r="AN268" s="24">
        <f t="shared" si="39"/>
        <v>1.7593085839196165</v>
      </c>
      <c r="AO268" s="23">
        <v>71</v>
      </c>
      <c r="AP268" s="24">
        <f t="shared" si="40"/>
        <v>3.260530134646118</v>
      </c>
      <c r="AQ268" s="24">
        <f t="shared" si="41"/>
        <v>5.0898001182072496</v>
      </c>
    </row>
    <row r="269" spans="1:43" hidden="1" outlineLevel="2">
      <c r="A269" s="1" t="s">
        <v>31</v>
      </c>
      <c r="B269" s="18" t="s">
        <v>85</v>
      </c>
      <c r="C269" s="26" t="s">
        <v>121</v>
      </c>
      <c r="D269" s="19" t="s">
        <v>68</v>
      </c>
      <c r="E269" s="20">
        <v>2737</v>
      </c>
      <c r="F269" s="20">
        <v>2412</v>
      </c>
      <c r="G269" s="20">
        <v>203</v>
      </c>
      <c r="H269" s="21">
        <f t="shared" si="35"/>
        <v>8.4162520729684918</v>
      </c>
      <c r="I269" s="21">
        <v>40</v>
      </c>
      <c r="J269" s="21">
        <v>1.65837479270315</v>
      </c>
      <c r="K269" s="21">
        <v>0</v>
      </c>
      <c r="L269" s="21">
        <v>0</v>
      </c>
      <c r="M269" s="21">
        <v>31</v>
      </c>
      <c r="N269" s="21">
        <v>1.28524046434494</v>
      </c>
      <c r="O269" s="21">
        <v>40.200000000000003</v>
      </c>
      <c r="P269" s="21">
        <v>1.6666666666666701</v>
      </c>
      <c r="Q269" s="21">
        <f>I269+K269+M269+O269</f>
        <v>111.2</v>
      </c>
      <c r="R269" s="21">
        <f t="shared" si="36"/>
        <v>4.6102819237147594</v>
      </c>
      <c r="S269" s="21">
        <v>91.8</v>
      </c>
      <c r="T269" s="21">
        <f t="shared" si="37"/>
        <v>3.8059701492537314</v>
      </c>
      <c r="U269" s="22">
        <v>345.22500000000002</v>
      </c>
      <c r="V269" s="22">
        <v>2.9805458355241199</v>
      </c>
      <c r="W269" s="7">
        <v>34</v>
      </c>
      <c r="X269" s="7" t="s">
        <v>85</v>
      </c>
      <c r="Y269" s="10" t="s">
        <v>121</v>
      </c>
      <c r="Z269" s="23" t="s">
        <v>67</v>
      </c>
      <c r="AA269" s="23">
        <v>3625.01</v>
      </c>
      <c r="AB269" s="23">
        <v>3234.01</v>
      </c>
      <c r="AC269" s="23">
        <v>85.34</v>
      </c>
      <c r="AD269" s="24">
        <f t="shared" si="38"/>
        <v>2.6388291934780659</v>
      </c>
      <c r="AE269" s="23">
        <v>60.62</v>
      </c>
      <c r="AF269" s="23">
        <v>1.87</v>
      </c>
      <c r="AG269" s="23">
        <v>0</v>
      </c>
      <c r="AH269" s="23">
        <v>0</v>
      </c>
      <c r="AI269" s="23">
        <v>6.62</v>
      </c>
      <c r="AJ269" s="23">
        <v>0.2</v>
      </c>
      <c r="AK269" s="23">
        <v>14.48</v>
      </c>
      <c r="AL269" s="23">
        <v>0.45</v>
      </c>
      <c r="AM269" s="23">
        <f>AE269+AG269+AI269+AK269</f>
        <v>81.72</v>
      </c>
      <c r="AN269" s="24">
        <f t="shared" si="39"/>
        <v>2.5268938562342105</v>
      </c>
      <c r="AO269" s="23">
        <v>3.62</v>
      </c>
      <c r="AP269" s="24">
        <f t="shared" si="40"/>
        <v>0.11193533724385514</v>
      </c>
      <c r="AQ269" s="24">
        <f t="shared" si="41"/>
        <v>5.7774228794904259</v>
      </c>
    </row>
    <row r="270" spans="1:43" hidden="1" outlineLevel="2">
      <c r="A270" s="1"/>
      <c r="B270" s="18" t="s">
        <v>85</v>
      </c>
      <c r="C270" s="26" t="s">
        <v>121</v>
      </c>
      <c r="D270" s="19" t="s">
        <v>69</v>
      </c>
      <c r="E270" s="20">
        <v>2685.4</v>
      </c>
      <c r="F270" s="20">
        <v>2389.4</v>
      </c>
      <c r="G270" s="20">
        <v>451.3</v>
      </c>
      <c r="H270" s="21">
        <f t="shared" si="35"/>
        <v>18.887586841884993</v>
      </c>
      <c r="I270" s="21">
        <v>26</v>
      </c>
      <c r="J270" s="21">
        <v>1.08813928182807</v>
      </c>
      <c r="K270" s="21">
        <v>0</v>
      </c>
      <c r="L270" s="21">
        <v>0</v>
      </c>
      <c r="M270" s="21">
        <v>9</v>
      </c>
      <c r="N270" s="21">
        <v>0.37666359755587198</v>
      </c>
      <c r="O270" s="21">
        <v>56.8</v>
      </c>
      <c r="P270" s="21">
        <v>2.3771658156859501</v>
      </c>
      <c r="Q270" s="21">
        <f>I270+K270+M270+O270</f>
        <v>91.8</v>
      </c>
      <c r="R270" s="21">
        <f t="shared" si="36"/>
        <v>3.8419686950698919</v>
      </c>
      <c r="S270" s="21">
        <v>359.5</v>
      </c>
      <c r="T270" s="21">
        <f t="shared" si="37"/>
        <v>15.0456181468151</v>
      </c>
      <c r="U270" s="22">
        <v>237</v>
      </c>
      <c r="V270" s="22">
        <v>2.0809244494468899</v>
      </c>
      <c r="W270" s="7">
        <v>34</v>
      </c>
      <c r="X270" s="7" t="s">
        <v>85</v>
      </c>
      <c r="Y270" s="10" t="s">
        <v>121</v>
      </c>
      <c r="Z270" s="23" t="s">
        <v>68</v>
      </c>
      <c r="AA270" s="23">
        <v>2654</v>
      </c>
      <c r="AB270" s="23">
        <v>2348</v>
      </c>
      <c r="AC270" s="23">
        <v>167</v>
      </c>
      <c r="AD270" s="24">
        <f t="shared" si="38"/>
        <v>7.1124361158432707</v>
      </c>
      <c r="AE270" s="23">
        <v>48</v>
      </c>
      <c r="AF270" s="23">
        <v>2.04</v>
      </c>
      <c r="AG270" s="23">
        <v>1</v>
      </c>
      <c r="AH270" s="23">
        <v>0.04</v>
      </c>
      <c r="AI270" s="23">
        <v>12</v>
      </c>
      <c r="AJ270" s="23">
        <v>0.51</v>
      </c>
      <c r="AK270" s="23">
        <v>34</v>
      </c>
      <c r="AL270" s="23">
        <v>1.45</v>
      </c>
      <c r="AM270" s="23">
        <f>AE270+AG270+AI270+AK270</f>
        <v>95</v>
      </c>
      <c r="AN270" s="24">
        <f t="shared" si="39"/>
        <v>4.0459965928449746</v>
      </c>
      <c r="AO270" s="23">
        <v>72</v>
      </c>
      <c r="AP270" s="24">
        <f t="shared" si="40"/>
        <v>3.0664395229982966</v>
      </c>
      <c r="AQ270" s="24">
        <f t="shared" si="41"/>
        <v>11.775150726041723</v>
      </c>
    </row>
    <row r="271" spans="1:43" outlineLevel="1" collapsed="1">
      <c r="A271" s="1"/>
      <c r="B271" s="25" t="s">
        <v>168</v>
      </c>
      <c r="C271" s="26" t="s">
        <v>121</v>
      </c>
      <c r="D271" s="19"/>
      <c r="E271" s="20"/>
      <c r="F271" s="20">
        <f>SUBTOTAL(9,F267:F270)</f>
        <v>10543.779999999999</v>
      </c>
      <c r="G271" s="20">
        <f>SUBTOTAL(9,G267:G270)</f>
        <v>1126.5999999999999</v>
      </c>
      <c r="H271" s="21">
        <f t="shared" si="35"/>
        <v>10.684972562022349</v>
      </c>
      <c r="I271" s="21"/>
      <c r="J271" s="21"/>
      <c r="K271" s="21"/>
      <c r="L271" s="21"/>
      <c r="M271" s="21"/>
      <c r="N271" s="21"/>
      <c r="O271" s="21"/>
      <c r="P271" s="21"/>
      <c r="Q271" s="21">
        <f>SUBTOTAL(9,Q267:Q270)</f>
        <v>370.93</v>
      </c>
      <c r="R271" s="21">
        <f t="shared" si="36"/>
        <v>3.5179982890386565</v>
      </c>
      <c r="S271" s="21">
        <f>SUBTOTAL(9,S267:S270)</f>
        <v>755.67000000000007</v>
      </c>
      <c r="T271" s="21">
        <f t="shared" si="37"/>
        <v>7.1669742729836932</v>
      </c>
      <c r="U271" s="22"/>
      <c r="V271" s="22"/>
      <c r="W271" s="7"/>
      <c r="X271" s="7"/>
      <c r="Y271" s="10"/>
      <c r="Z271" s="23"/>
      <c r="AA271" s="23"/>
      <c r="AB271" s="23">
        <f>SUBTOTAL(9,AB267:AB270)</f>
        <v>8435.4599999999991</v>
      </c>
      <c r="AC271" s="23">
        <f>SUBTOTAL(9,AC267:AC270)</f>
        <v>377.65</v>
      </c>
      <c r="AD271" s="24">
        <f t="shared" si="38"/>
        <v>4.4769342750721366</v>
      </c>
      <c r="AE271" s="23"/>
      <c r="AF271" s="23"/>
      <c r="AG271" s="23"/>
      <c r="AH271" s="23"/>
      <c r="AI271" s="23"/>
      <c r="AJ271" s="23"/>
      <c r="AK271" s="23"/>
      <c r="AL271" s="23"/>
      <c r="AM271" s="23">
        <f>SUBTOTAL(9,AM267:AM270)</f>
        <v>231.03</v>
      </c>
      <c r="AN271" s="24">
        <f t="shared" si="39"/>
        <v>2.7387955132263091</v>
      </c>
      <c r="AO271" s="23">
        <f>SUBTOTAL(9,AO267:AO270)</f>
        <v>146.62</v>
      </c>
      <c r="AP271" s="24">
        <f t="shared" si="40"/>
        <v>1.7381387618458273</v>
      </c>
      <c r="AQ271" s="24">
        <f t="shared" si="41"/>
        <v>6.2080382869502122</v>
      </c>
    </row>
    <row r="272" spans="1:43" hidden="1" outlineLevel="2">
      <c r="A272" s="1" t="s">
        <v>39</v>
      </c>
      <c r="B272" s="18" t="s">
        <v>93</v>
      </c>
      <c r="C272" s="26" t="s">
        <v>121</v>
      </c>
      <c r="D272" s="19" t="s">
        <v>65</v>
      </c>
      <c r="E272" s="20">
        <v>31265.267400000001</v>
      </c>
      <c r="F272" s="20">
        <v>28609.68</v>
      </c>
      <c r="G272" s="20">
        <v>2337.4150359999999</v>
      </c>
      <c r="H272" s="21">
        <f t="shared" si="35"/>
        <v>8.1700146104395426</v>
      </c>
      <c r="I272" s="21">
        <v>379.72289999999998</v>
      </c>
      <c r="J272" s="21">
        <v>1.3272526476631199</v>
      </c>
      <c r="K272" s="21">
        <v>7.282</v>
      </c>
      <c r="L272" s="21">
        <v>2.5452912585158399E-2</v>
      </c>
      <c r="M272" s="21">
        <v>92.191699999999997</v>
      </c>
      <c r="N272" s="21">
        <v>0.32223939593204498</v>
      </c>
      <c r="O272" s="21">
        <v>315.51260000000002</v>
      </c>
      <c r="P272" s="21">
        <v>1.1028171693650199</v>
      </c>
      <c r="Q272" s="21">
        <f>I272+K272+M272+O272</f>
        <v>794.70920000000001</v>
      </c>
      <c r="R272" s="21">
        <f t="shared" si="36"/>
        <v>2.777763330453189</v>
      </c>
      <c r="S272" s="21">
        <v>1542.7058360000001</v>
      </c>
      <c r="T272" s="21">
        <f t="shared" si="37"/>
        <v>5.3922512799863549</v>
      </c>
      <c r="U272" s="22">
        <v>0</v>
      </c>
      <c r="V272" s="22">
        <v>0</v>
      </c>
      <c r="W272" s="7">
        <v>48</v>
      </c>
      <c r="X272" s="7" t="s">
        <v>93</v>
      </c>
      <c r="Y272" s="10" t="s">
        <v>121</v>
      </c>
      <c r="Z272" s="23" t="s">
        <v>64</v>
      </c>
      <c r="AA272" s="23">
        <v>1085.04</v>
      </c>
      <c r="AB272" s="23">
        <v>1056.0999999999999</v>
      </c>
      <c r="AC272" s="23">
        <v>36.85</v>
      </c>
      <c r="AD272" s="24">
        <f t="shared" si="38"/>
        <v>3.4892529116560933</v>
      </c>
      <c r="AE272" s="23">
        <v>10.6</v>
      </c>
      <c r="AF272" s="23">
        <v>1</v>
      </c>
      <c r="AG272" s="23">
        <v>0</v>
      </c>
      <c r="AH272" s="23">
        <v>0</v>
      </c>
      <c r="AI272" s="23">
        <v>0</v>
      </c>
      <c r="AJ272" s="23">
        <v>0</v>
      </c>
      <c r="AK272" s="23">
        <v>20.399999999999999</v>
      </c>
      <c r="AL272" s="23">
        <v>1.93</v>
      </c>
      <c r="AM272" s="23">
        <f>AE272+AG272+AI272+AK272</f>
        <v>31</v>
      </c>
      <c r="AN272" s="24">
        <f t="shared" si="39"/>
        <v>2.9353280939304991</v>
      </c>
      <c r="AO272" s="23">
        <v>5.85</v>
      </c>
      <c r="AP272" s="24">
        <f t="shared" si="40"/>
        <v>0.55392481772559421</v>
      </c>
      <c r="AQ272" s="24">
        <f t="shared" si="41"/>
        <v>4.6807616987834493</v>
      </c>
    </row>
    <row r="273" spans="1:43" hidden="1" outlineLevel="2">
      <c r="A273" s="1" t="s">
        <v>39</v>
      </c>
      <c r="B273" s="18" t="s">
        <v>93</v>
      </c>
      <c r="C273" s="26" t="s">
        <v>121</v>
      </c>
      <c r="D273" s="19" t="s">
        <v>66</v>
      </c>
      <c r="E273" s="20">
        <v>88845.148400000005</v>
      </c>
      <c r="F273" s="20">
        <v>80003.48</v>
      </c>
      <c r="G273" s="20">
        <v>6968.4241540000003</v>
      </c>
      <c r="H273" s="21">
        <f t="shared" si="35"/>
        <v>8.7101513009184117</v>
      </c>
      <c r="I273" s="21">
        <v>926.94500000000005</v>
      </c>
      <c r="J273" s="21">
        <v>1.15863225817635</v>
      </c>
      <c r="K273" s="21">
        <v>20.628499999999999</v>
      </c>
      <c r="L273" s="21">
        <v>2.5784534721899201E-2</v>
      </c>
      <c r="M273" s="21">
        <v>198.80099999999999</v>
      </c>
      <c r="N273" s="21">
        <v>0.24849074277084099</v>
      </c>
      <c r="O273" s="21">
        <v>1065.931161</v>
      </c>
      <c r="P273" s="21">
        <v>1.3323576135908499</v>
      </c>
      <c r="Q273" s="21">
        <f>I273+K273+M273+O273</f>
        <v>2212.3056610000003</v>
      </c>
      <c r="R273" s="21">
        <f t="shared" si="36"/>
        <v>2.7652617873622503</v>
      </c>
      <c r="S273" s="21">
        <v>4756.1184929999999</v>
      </c>
      <c r="T273" s="21">
        <f t="shared" si="37"/>
        <v>5.944889513556161</v>
      </c>
      <c r="U273" s="22">
        <v>0</v>
      </c>
      <c r="V273" s="22">
        <v>0</v>
      </c>
      <c r="W273" s="7">
        <v>48</v>
      </c>
      <c r="X273" s="7" t="s">
        <v>93</v>
      </c>
      <c r="Y273" s="10" t="s">
        <v>121</v>
      </c>
      <c r="Z273" s="23" t="s">
        <v>65</v>
      </c>
      <c r="AA273" s="23">
        <v>29714.95</v>
      </c>
      <c r="AB273" s="23">
        <v>27482.68</v>
      </c>
      <c r="AC273" s="23">
        <v>1921.25</v>
      </c>
      <c r="AD273" s="24">
        <f t="shared" si="38"/>
        <v>6.9907665482405648</v>
      </c>
      <c r="AE273" s="23">
        <v>354.76</v>
      </c>
      <c r="AF273" s="23">
        <v>1.29</v>
      </c>
      <c r="AG273" s="23">
        <v>2.91</v>
      </c>
      <c r="AH273" s="23">
        <v>0.01</v>
      </c>
      <c r="AI273" s="23">
        <v>46.83</v>
      </c>
      <c r="AJ273" s="23">
        <v>0.17</v>
      </c>
      <c r="AK273" s="23">
        <v>327.58</v>
      </c>
      <c r="AL273" s="23">
        <v>1.19</v>
      </c>
      <c r="AM273" s="23">
        <f>AE273+AG273+AI273+AK273</f>
        <v>732.07999999999993</v>
      </c>
      <c r="AN273" s="24">
        <f t="shared" si="39"/>
        <v>2.6637867922633456</v>
      </c>
      <c r="AO273" s="23">
        <v>1189.1600000000001</v>
      </c>
      <c r="AP273" s="24">
        <f t="shared" si="40"/>
        <v>4.326943369423943</v>
      </c>
      <c r="AQ273" s="24">
        <f t="shared" si="41"/>
        <v>1.719384752677847</v>
      </c>
    </row>
    <row r="274" spans="1:43" hidden="1" outlineLevel="2">
      <c r="A274" s="1" t="s">
        <v>39</v>
      </c>
      <c r="B274" s="18" t="s">
        <v>93</v>
      </c>
      <c r="C274" s="26" t="s">
        <v>121</v>
      </c>
      <c r="D274" s="19" t="s">
        <v>67</v>
      </c>
      <c r="E274" s="20">
        <v>118231.5806</v>
      </c>
      <c r="F274" s="20">
        <v>105737.36</v>
      </c>
      <c r="G274" s="20">
        <v>9186.4170269999995</v>
      </c>
      <c r="H274" s="21">
        <f t="shared" si="35"/>
        <v>8.6879576216012957</v>
      </c>
      <c r="I274" s="21">
        <v>1278.3004000000001</v>
      </c>
      <c r="J274" s="21">
        <v>1.2089419605732299</v>
      </c>
      <c r="K274" s="21">
        <v>23.805</v>
      </c>
      <c r="L274" s="21">
        <v>2.2513380557062802E-2</v>
      </c>
      <c r="M274" s="21">
        <v>224.48653100000001</v>
      </c>
      <c r="N274" s="21">
        <v>0.212306267689052</v>
      </c>
      <c r="O274" s="21">
        <v>1471.7966280000001</v>
      </c>
      <c r="P274" s="21">
        <v>1.39193940721554</v>
      </c>
      <c r="Q274" s="21">
        <f>I274+K274+M274+O274</f>
        <v>2998.388559</v>
      </c>
      <c r="R274" s="21">
        <f t="shared" si="36"/>
        <v>2.8356945539400646</v>
      </c>
      <c r="S274" s="21">
        <v>6188.0284680000004</v>
      </c>
      <c r="T274" s="21">
        <f t="shared" si="37"/>
        <v>5.8522630676612319</v>
      </c>
      <c r="U274" s="22">
        <v>79.2</v>
      </c>
      <c r="V274" s="22">
        <v>3.3974210485676801</v>
      </c>
      <c r="W274" s="7">
        <v>48</v>
      </c>
      <c r="X274" s="7" t="s">
        <v>93</v>
      </c>
      <c r="Y274" s="10" t="s">
        <v>121</v>
      </c>
      <c r="Z274" s="23" t="s">
        <v>66</v>
      </c>
      <c r="AA274" s="23">
        <v>88358.57</v>
      </c>
      <c r="AB274" s="23">
        <v>80332.990000000005</v>
      </c>
      <c r="AC274" s="23">
        <v>7724.51</v>
      </c>
      <c r="AD274" s="24">
        <f t="shared" si="38"/>
        <v>9.61561370988432</v>
      </c>
      <c r="AE274" s="23">
        <v>1052.3</v>
      </c>
      <c r="AF274" s="23">
        <v>1.31</v>
      </c>
      <c r="AG274" s="23">
        <v>23.7</v>
      </c>
      <c r="AH274" s="23">
        <v>0.03</v>
      </c>
      <c r="AI274" s="23">
        <v>191.61</v>
      </c>
      <c r="AJ274" s="23">
        <v>0.24</v>
      </c>
      <c r="AK274" s="23">
        <v>1322.05</v>
      </c>
      <c r="AL274" s="23">
        <v>1.65</v>
      </c>
      <c r="AM274" s="23">
        <f>AE274+AG274+AI274+AK274</f>
        <v>2589.66</v>
      </c>
      <c r="AN274" s="24">
        <f t="shared" si="39"/>
        <v>3.2236569309819041</v>
      </c>
      <c r="AO274" s="23">
        <v>5134.8500000000004</v>
      </c>
      <c r="AP274" s="24">
        <f t="shared" si="40"/>
        <v>6.3919567789024168</v>
      </c>
      <c r="AQ274" s="24">
        <f t="shared" si="41"/>
        <v>-0.92765608828302426</v>
      </c>
    </row>
    <row r="275" spans="1:43" hidden="1" outlineLevel="2">
      <c r="A275" s="1" t="s">
        <v>39</v>
      </c>
      <c r="B275" s="18" t="s">
        <v>93</v>
      </c>
      <c r="C275" s="26" t="s">
        <v>121</v>
      </c>
      <c r="D275" s="19" t="s">
        <v>68</v>
      </c>
      <c r="E275" s="20">
        <v>121259.8532</v>
      </c>
      <c r="F275" s="20">
        <v>108665.79</v>
      </c>
      <c r="G275" s="20">
        <v>10989.521054000001</v>
      </c>
      <c r="H275" s="21">
        <f t="shared" si="35"/>
        <v>10.113137772246445</v>
      </c>
      <c r="I275" s="21">
        <v>1135.813744</v>
      </c>
      <c r="J275" s="21">
        <v>1.04523571476725</v>
      </c>
      <c r="K275" s="21">
        <v>6.0507999999999997</v>
      </c>
      <c r="L275" s="21">
        <v>5.5682653043452697E-3</v>
      </c>
      <c r="M275" s="21">
        <v>282.78680000000003</v>
      </c>
      <c r="N275" s="21">
        <v>0.260235328711381</v>
      </c>
      <c r="O275" s="21">
        <v>1412.9955540000001</v>
      </c>
      <c r="P275" s="21">
        <v>1.30031303605016</v>
      </c>
      <c r="Q275" s="21">
        <f>I275+K275+M275+O275</f>
        <v>2837.646898</v>
      </c>
      <c r="R275" s="21">
        <f t="shared" si="36"/>
        <v>2.6113525682737873</v>
      </c>
      <c r="S275" s="21">
        <v>8151.8741559999999</v>
      </c>
      <c r="T275" s="21">
        <f t="shared" si="37"/>
        <v>7.5017852039726574</v>
      </c>
      <c r="U275" s="22">
        <v>45</v>
      </c>
      <c r="V275" s="22">
        <v>1.31918386491557</v>
      </c>
      <c r="W275" s="7">
        <v>48</v>
      </c>
      <c r="X275" s="7" t="s">
        <v>93</v>
      </c>
      <c r="Y275" s="10" t="s">
        <v>121</v>
      </c>
      <c r="Z275" s="23" t="s">
        <v>67</v>
      </c>
      <c r="AA275" s="23">
        <v>122108.1</v>
      </c>
      <c r="AB275" s="23">
        <v>109846.56</v>
      </c>
      <c r="AC275" s="23">
        <v>11157.22</v>
      </c>
      <c r="AD275" s="24">
        <f t="shared" si="38"/>
        <v>10.157095497574071</v>
      </c>
      <c r="AE275" s="23">
        <v>1455.66</v>
      </c>
      <c r="AF275" s="23">
        <v>1.33</v>
      </c>
      <c r="AG275" s="23">
        <v>23.23</v>
      </c>
      <c r="AH275" s="23">
        <v>0.02</v>
      </c>
      <c r="AI275" s="23">
        <v>275.42</v>
      </c>
      <c r="AJ275" s="23">
        <v>0.25</v>
      </c>
      <c r="AK275" s="23">
        <v>1676.39</v>
      </c>
      <c r="AL275" s="23">
        <v>1.53</v>
      </c>
      <c r="AM275" s="23">
        <f>AE275+AG275+AI275+AK275</f>
        <v>3430.7000000000003</v>
      </c>
      <c r="AN275" s="24">
        <f t="shared" si="39"/>
        <v>3.123174726636865</v>
      </c>
      <c r="AO275" s="23">
        <v>7726.51</v>
      </c>
      <c r="AP275" s="24">
        <f t="shared" si="40"/>
        <v>7.0339116673294093</v>
      </c>
      <c r="AQ275" s="24">
        <f t="shared" si="41"/>
        <v>-4.3957725327626207E-2</v>
      </c>
    </row>
    <row r="276" spans="1:43" hidden="1" outlineLevel="2">
      <c r="A276" s="1" t="s">
        <v>39</v>
      </c>
      <c r="B276" s="18" t="s">
        <v>93</v>
      </c>
      <c r="C276" s="26" t="s">
        <v>121</v>
      </c>
      <c r="D276" s="19" t="s">
        <v>69</v>
      </c>
      <c r="E276" s="20">
        <v>58677.0556</v>
      </c>
      <c r="F276" s="20">
        <v>51716.15</v>
      </c>
      <c r="G276" s="20">
        <v>6694.8184609999998</v>
      </c>
      <c r="H276" s="21">
        <f t="shared" si="35"/>
        <v>12.945314879394541</v>
      </c>
      <c r="I276" s="21">
        <v>462.87689999999998</v>
      </c>
      <c r="J276" s="21">
        <v>0.89503552270533104</v>
      </c>
      <c r="K276" s="21">
        <v>9.6782000000000004</v>
      </c>
      <c r="L276" s="21">
        <v>1.8714117718656401E-2</v>
      </c>
      <c r="M276" s="21">
        <v>114.4879</v>
      </c>
      <c r="N276" s="21">
        <v>0.22137794610173001</v>
      </c>
      <c r="O276" s="21">
        <v>602.71169999999995</v>
      </c>
      <c r="P276" s="21">
        <v>1.1654251518062799</v>
      </c>
      <c r="Q276" s="21">
        <f>I276+K276+M276+O276</f>
        <v>1189.7547</v>
      </c>
      <c r="R276" s="21">
        <f t="shared" si="36"/>
        <v>2.3005477012499962</v>
      </c>
      <c r="S276" s="21">
        <v>5505.0637610000003</v>
      </c>
      <c r="T276" s="21">
        <f t="shared" si="37"/>
        <v>10.644767178144544</v>
      </c>
      <c r="U276" s="22">
        <v>33.200000000000003</v>
      </c>
      <c r="V276" s="22">
        <v>1.3764510779436201</v>
      </c>
      <c r="W276" s="7">
        <v>48</v>
      </c>
      <c r="X276" s="7" t="s">
        <v>93</v>
      </c>
      <c r="Y276" s="10" t="s">
        <v>121</v>
      </c>
      <c r="Z276" s="23" t="s">
        <v>68</v>
      </c>
      <c r="AA276" s="23">
        <v>126181.9</v>
      </c>
      <c r="AB276" s="23">
        <v>113592.7</v>
      </c>
      <c r="AC276" s="23">
        <v>13026.93</v>
      </c>
      <c r="AD276" s="24">
        <f t="shared" si="38"/>
        <v>11.468104904628555</v>
      </c>
      <c r="AE276" s="23">
        <v>1434.83</v>
      </c>
      <c r="AF276" s="23">
        <v>1.26</v>
      </c>
      <c r="AG276" s="23">
        <v>28.95</v>
      </c>
      <c r="AH276" s="23">
        <v>0.03</v>
      </c>
      <c r="AI276" s="23">
        <v>286.19</v>
      </c>
      <c r="AJ276" s="23">
        <v>0.25</v>
      </c>
      <c r="AK276" s="23">
        <v>2064.89</v>
      </c>
      <c r="AL276" s="23">
        <v>1.82</v>
      </c>
      <c r="AM276" s="23">
        <f>AE276+AG276+AI276+AK276</f>
        <v>3814.8599999999997</v>
      </c>
      <c r="AN276" s="24">
        <f t="shared" si="39"/>
        <v>3.358367219020236</v>
      </c>
      <c r="AO276" s="23">
        <v>9212.08</v>
      </c>
      <c r="AP276" s="24">
        <f t="shared" si="40"/>
        <v>8.1097464889909308</v>
      </c>
      <c r="AQ276" s="24">
        <f t="shared" si="41"/>
        <v>1.4772099747659855</v>
      </c>
    </row>
    <row r="277" spans="1:43" hidden="1" outlineLevel="2">
      <c r="A277" s="1"/>
      <c r="B277" s="18" t="s">
        <v>93</v>
      </c>
      <c r="C277" s="26" t="s">
        <v>121</v>
      </c>
      <c r="D277" s="19" t="s">
        <v>70</v>
      </c>
      <c r="E277" s="20">
        <v>449.86520000000002</v>
      </c>
      <c r="F277" s="20">
        <v>397.9</v>
      </c>
      <c r="G277" s="20">
        <v>44.2</v>
      </c>
      <c r="H277" s="21">
        <f t="shared" si="35"/>
        <v>11.108318673033427</v>
      </c>
      <c r="I277" s="21">
        <v>0.7</v>
      </c>
      <c r="J277" s="21">
        <v>0.17593368003997201</v>
      </c>
      <c r="K277" s="21">
        <v>0</v>
      </c>
      <c r="L277" s="21">
        <v>0</v>
      </c>
      <c r="M277" s="21">
        <v>0</v>
      </c>
      <c r="N277" s="21">
        <v>0</v>
      </c>
      <c r="O277" s="21">
        <v>4</v>
      </c>
      <c r="P277" s="21">
        <v>1.0053353145141299</v>
      </c>
      <c r="Q277" s="21">
        <f>I277+K277+M277+O277</f>
        <v>4.7</v>
      </c>
      <c r="R277" s="21">
        <f t="shared" si="36"/>
        <v>1.1812013068610203</v>
      </c>
      <c r="S277" s="21">
        <v>39.5</v>
      </c>
      <c r="T277" s="21">
        <f t="shared" si="37"/>
        <v>9.9271173661724053</v>
      </c>
      <c r="U277" s="22">
        <v>278.8</v>
      </c>
      <c r="V277" s="22">
        <v>11.6682012220641</v>
      </c>
      <c r="W277" s="7">
        <v>48</v>
      </c>
      <c r="X277" s="7" t="s">
        <v>93</v>
      </c>
      <c r="Y277" s="10" t="s">
        <v>121</v>
      </c>
      <c r="Z277" s="23" t="s">
        <v>69</v>
      </c>
      <c r="AA277" s="23">
        <v>72118.289999999994</v>
      </c>
      <c r="AB277" s="23">
        <v>64056.22</v>
      </c>
      <c r="AC277" s="23">
        <v>7445.82</v>
      </c>
      <c r="AD277" s="24">
        <f t="shared" si="38"/>
        <v>11.6238828953691</v>
      </c>
      <c r="AE277" s="23">
        <v>696.42</v>
      </c>
      <c r="AF277" s="23">
        <v>1.0900000000000001</v>
      </c>
      <c r="AG277" s="23">
        <v>6.57</v>
      </c>
      <c r="AH277" s="23">
        <v>0.01</v>
      </c>
      <c r="AI277" s="23">
        <v>134.80000000000001</v>
      </c>
      <c r="AJ277" s="23">
        <v>0.21</v>
      </c>
      <c r="AK277" s="23">
        <v>949.76</v>
      </c>
      <c r="AL277" s="23">
        <v>1.48</v>
      </c>
      <c r="AM277" s="23">
        <f>AE277+AG277+AI277+AK277</f>
        <v>1787.55</v>
      </c>
      <c r="AN277" s="24">
        <f t="shared" si="39"/>
        <v>2.7905955112555816</v>
      </c>
      <c r="AO277" s="23">
        <v>5658.28</v>
      </c>
      <c r="AP277" s="24">
        <f t="shared" si="40"/>
        <v>8.8333029953999773</v>
      </c>
      <c r="AQ277" s="24">
        <f t="shared" si="41"/>
        <v>-0.51556422233567289</v>
      </c>
    </row>
    <row r="278" spans="1:43" outlineLevel="1" collapsed="1">
      <c r="A278" s="1"/>
      <c r="B278" s="25" t="s">
        <v>169</v>
      </c>
      <c r="C278" s="26" t="s">
        <v>121</v>
      </c>
      <c r="D278" s="19"/>
      <c r="E278" s="20"/>
      <c r="F278" s="20">
        <f>SUBTOTAL(9,F272:F277)</f>
        <v>375130.36000000004</v>
      </c>
      <c r="G278" s="20">
        <f>SUBTOTAL(9,G272:G277)</f>
        <v>36220.795731999999</v>
      </c>
      <c r="H278" s="21">
        <f t="shared" si="35"/>
        <v>9.6555223448190102</v>
      </c>
      <c r="I278" s="21"/>
      <c r="J278" s="21"/>
      <c r="K278" s="21"/>
      <c r="L278" s="21"/>
      <c r="M278" s="21"/>
      <c r="N278" s="21"/>
      <c r="O278" s="21"/>
      <c r="P278" s="21"/>
      <c r="Q278" s="21">
        <f>SUBTOTAL(9,Q272:Q277)</f>
        <v>10037.505018000002</v>
      </c>
      <c r="R278" s="21">
        <f t="shared" si="36"/>
        <v>2.6757378469713835</v>
      </c>
      <c r="S278" s="21">
        <f>SUBTOTAL(9,S272:S277)</f>
        <v>26183.290713999999</v>
      </c>
      <c r="T278" s="21">
        <f t="shared" si="37"/>
        <v>6.9797844978476267</v>
      </c>
      <c r="U278" s="22"/>
      <c r="V278" s="22"/>
      <c r="W278" s="7"/>
      <c r="X278" s="7"/>
      <c r="Y278" s="10"/>
      <c r="Z278" s="23"/>
      <c r="AA278" s="23"/>
      <c r="AB278" s="23">
        <f>SUBTOTAL(9,AB272:AB277)</f>
        <v>396367.25</v>
      </c>
      <c r="AC278" s="23">
        <f>SUBTOTAL(9,AC272:AC277)</f>
        <v>41312.58</v>
      </c>
      <c r="AD278" s="24">
        <f t="shared" si="38"/>
        <v>10.422803599439661</v>
      </c>
      <c r="AE278" s="23"/>
      <c r="AF278" s="23"/>
      <c r="AG278" s="23"/>
      <c r="AH278" s="23"/>
      <c r="AI278" s="23"/>
      <c r="AJ278" s="23"/>
      <c r="AK278" s="23"/>
      <c r="AL278" s="23"/>
      <c r="AM278" s="23">
        <f>SUBTOTAL(9,AM272:AM277)</f>
        <v>12385.849999999999</v>
      </c>
      <c r="AN278" s="24">
        <f t="shared" si="39"/>
        <v>3.1248419237462222</v>
      </c>
      <c r="AO278" s="23">
        <f>SUBTOTAL(9,AO272:AO277)</f>
        <v>28926.73</v>
      </c>
      <c r="AP278" s="24">
        <f t="shared" si="40"/>
        <v>7.297961675693438</v>
      </c>
      <c r="AQ278" s="24">
        <f t="shared" si="41"/>
        <v>-0.76728125462065044</v>
      </c>
    </row>
    <row r="279" spans="1:43" hidden="1" outlineLevel="2">
      <c r="A279" s="1" t="s">
        <v>59</v>
      </c>
      <c r="B279" s="18" t="s">
        <v>113</v>
      </c>
      <c r="C279" s="19" t="s">
        <v>123</v>
      </c>
      <c r="D279" s="19" t="s">
        <v>65</v>
      </c>
      <c r="E279" s="20">
        <v>932</v>
      </c>
      <c r="F279" s="20">
        <v>812</v>
      </c>
      <c r="G279" s="20">
        <v>8</v>
      </c>
      <c r="H279" s="21">
        <f t="shared" si="35"/>
        <v>0.98522167487684731</v>
      </c>
      <c r="I279" s="21">
        <v>6</v>
      </c>
      <c r="J279" s="21">
        <v>0.73891625615763501</v>
      </c>
      <c r="K279" s="21">
        <v>0</v>
      </c>
      <c r="L279" s="21">
        <v>0</v>
      </c>
      <c r="M279" s="21">
        <v>2</v>
      </c>
      <c r="N279" s="21">
        <v>0.24630541871921199</v>
      </c>
      <c r="O279" s="21">
        <v>0</v>
      </c>
      <c r="P279" s="21">
        <v>0</v>
      </c>
      <c r="Q279" s="21">
        <f>I279+K279+M279+O279</f>
        <v>8</v>
      </c>
      <c r="R279" s="21">
        <f t="shared" si="36"/>
        <v>0.98522167487684731</v>
      </c>
      <c r="S279" s="21">
        <v>0</v>
      </c>
      <c r="T279" s="21">
        <f t="shared" si="37"/>
        <v>0</v>
      </c>
      <c r="U279" s="22">
        <v>23</v>
      </c>
      <c r="V279" s="22">
        <v>1.16279069767442</v>
      </c>
      <c r="W279" s="7" t="s">
        <v>59</v>
      </c>
      <c r="X279" s="7" t="s">
        <v>113</v>
      </c>
      <c r="Y279" s="10" t="s">
        <v>123</v>
      </c>
      <c r="Z279" s="23" t="s">
        <v>64</v>
      </c>
      <c r="AA279" s="23">
        <v>22</v>
      </c>
      <c r="AB279" s="23">
        <v>22</v>
      </c>
      <c r="AC279" s="23">
        <v>0</v>
      </c>
      <c r="AD279" s="24">
        <f t="shared" si="38"/>
        <v>0</v>
      </c>
      <c r="AE279" s="23">
        <v>0</v>
      </c>
      <c r="AF279" s="23">
        <v>0</v>
      </c>
      <c r="AG279" s="23">
        <v>0</v>
      </c>
      <c r="AH279" s="23">
        <v>0</v>
      </c>
      <c r="AI279" s="23">
        <v>0</v>
      </c>
      <c r="AJ279" s="23">
        <v>0</v>
      </c>
      <c r="AK279" s="23">
        <v>0</v>
      </c>
      <c r="AL279" s="23">
        <v>0</v>
      </c>
      <c r="AM279" s="23">
        <f>AE279+AG279+AI279+AK279</f>
        <v>0</v>
      </c>
      <c r="AN279" s="24">
        <f t="shared" si="39"/>
        <v>0</v>
      </c>
      <c r="AO279" s="23">
        <v>0</v>
      </c>
      <c r="AP279" s="24">
        <f t="shared" si="40"/>
        <v>0</v>
      </c>
      <c r="AQ279" s="24">
        <f t="shared" si="41"/>
        <v>0.98522167487684731</v>
      </c>
    </row>
    <row r="280" spans="1:43" hidden="1" outlineLevel="2">
      <c r="A280" s="1" t="s">
        <v>59</v>
      </c>
      <c r="B280" s="18" t="s">
        <v>113</v>
      </c>
      <c r="C280" s="19" t="s">
        <v>123</v>
      </c>
      <c r="D280" s="19" t="s">
        <v>66</v>
      </c>
      <c r="E280" s="20">
        <v>6389.3</v>
      </c>
      <c r="F280" s="20">
        <v>5588.3</v>
      </c>
      <c r="G280" s="20">
        <v>137.80000000000001</v>
      </c>
      <c r="H280" s="21">
        <f t="shared" si="35"/>
        <v>2.4658661847073353</v>
      </c>
      <c r="I280" s="21">
        <v>69</v>
      </c>
      <c r="J280" s="21">
        <v>1.2347225453179</v>
      </c>
      <c r="K280" s="21">
        <v>0</v>
      </c>
      <c r="L280" s="21">
        <v>0</v>
      </c>
      <c r="M280" s="21">
        <v>5</v>
      </c>
      <c r="N280" s="21">
        <v>8.9472648211441796E-2</v>
      </c>
      <c r="O280" s="21">
        <v>16</v>
      </c>
      <c r="P280" s="21">
        <v>0.28631247427661399</v>
      </c>
      <c r="Q280" s="21">
        <f>I280+K280+M280+O280</f>
        <v>90</v>
      </c>
      <c r="R280" s="21">
        <f t="shared" si="36"/>
        <v>1.6105076678059516</v>
      </c>
      <c r="S280" s="21">
        <v>47.8</v>
      </c>
      <c r="T280" s="21">
        <f t="shared" si="37"/>
        <v>0.8553585169013832</v>
      </c>
      <c r="U280" s="22">
        <v>857.94914000000006</v>
      </c>
      <c r="V280" s="22">
        <v>2.9988058861482898</v>
      </c>
      <c r="W280" s="7" t="s">
        <v>59</v>
      </c>
      <c r="X280" s="7" t="s">
        <v>113</v>
      </c>
      <c r="Y280" s="10" t="s">
        <v>123</v>
      </c>
      <c r="Z280" s="23" t="s">
        <v>65</v>
      </c>
      <c r="AA280" s="23">
        <v>564</v>
      </c>
      <c r="AB280" s="23">
        <v>540</v>
      </c>
      <c r="AC280" s="23">
        <v>15</v>
      </c>
      <c r="AD280" s="24">
        <f t="shared" si="38"/>
        <v>2.7777777777777777</v>
      </c>
      <c r="AE280" s="23">
        <v>11</v>
      </c>
      <c r="AF280" s="23">
        <v>2.04</v>
      </c>
      <c r="AG280" s="23">
        <v>0</v>
      </c>
      <c r="AH280" s="23">
        <v>0</v>
      </c>
      <c r="AI280" s="23">
        <v>0</v>
      </c>
      <c r="AJ280" s="23">
        <v>0</v>
      </c>
      <c r="AK280" s="23">
        <v>4</v>
      </c>
      <c r="AL280" s="23">
        <v>0.74</v>
      </c>
      <c r="AM280" s="23">
        <f>AE280+AG280+AI280+AK280</f>
        <v>15</v>
      </c>
      <c r="AN280" s="24">
        <f t="shared" si="39"/>
        <v>2.7777777777777777</v>
      </c>
      <c r="AO280" s="23">
        <v>0</v>
      </c>
      <c r="AP280" s="24">
        <f t="shared" si="40"/>
        <v>0</v>
      </c>
      <c r="AQ280" s="24">
        <f t="shared" si="41"/>
        <v>-0.31191159307044236</v>
      </c>
    </row>
    <row r="281" spans="1:43" hidden="1" outlineLevel="2">
      <c r="A281" s="1" t="s">
        <v>59</v>
      </c>
      <c r="B281" s="18" t="s">
        <v>113</v>
      </c>
      <c r="C281" s="19" t="s">
        <v>123</v>
      </c>
      <c r="D281" s="19" t="s">
        <v>67</v>
      </c>
      <c r="E281" s="20">
        <v>9710.91</v>
      </c>
      <c r="F281" s="20">
        <v>8712</v>
      </c>
      <c r="G281" s="20">
        <v>576.70000000000005</v>
      </c>
      <c r="H281" s="21">
        <f t="shared" si="35"/>
        <v>6.619605142332416</v>
      </c>
      <c r="I281" s="21">
        <v>130.80000000000001</v>
      </c>
      <c r="J281" s="21">
        <v>1.50137622136181</v>
      </c>
      <c r="K281" s="21">
        <v>0</v>
      </c>
      <c r="L281" s="21">
        <v>0</v>
      </c>
      <c r="M281" s="21">
        <v>17.5</v>
      </c>
      <c r="N281" s="21">
        <v>0.20087220087027199</v>
      </c>
      <c r="O281" s="21">
        <v>60</v>
      </c>
      <c r="P281" s="21">
        <v>0.68870468869807699</v>
      </c>
      <c r="Q281" s="21">
        <f>I281+K281+M281+O281</f>
        <v>208.3</v>
      </c>
      <c r="R281" s="21">
        <f t="shared" si="36"/>
        <v>2.3909550045913681</v>
      </c>
      <c r="S281" s="21">
        <v>368.4</v>
      </c>
      <c r="T281" s="21">
        <f t="shared" si="37"/>
        <v>4.228650137741047</v>
      </c>
      <c r="U281" s="22">
        <v>2725.2898018599999</v>
      </c>
      <c r="V281" s="22">
        <v>3.4064682125843802</v>
      </c>
      <c r="W281" s="7" t="s">
        <v>59</v>
      </c>
      <c r="X281" s="7" t="s">
        <v>113</v>
      </c>
      <c r="Y281" s="10" t="s">
        <v>123</v>
      </c>
      <c r="Z281" s="23" t="s">
        <v>66</v>
      </c>
      <c r="AA281" s="23">
        <v>5629.6</v>
      </c>
      <c r="AB281" s="23">
        <v>4953.9399999999996</v>
      </c>
      <c r="AC281" s="23">
        <v>190.26</v>
      </c>
      <c r="AD281" s="24">
        <f t="shared" si="38"/>
        <v>3.8405794175948844</v>
      </c>
      <c r="AE281" s="23">
        <v>45</v>
      </c>
      <c r="AF281" s="23">
        <v>0.91</v>
      </c>
      <c r="AG281" s="23">
        <v>0</v>
      </c>
      <c r="AH281" s="23">
        <v>0</v>
      </c>
      <c r="AI281" s="23">
        <v>5</v>
      </c>
      <c r="AJ281" s="23">
        <v>0.1</v>
      </c>
      <c r="AK281" s="23">
        <v>39</v>
      </c>
      <c r="AL281" s="23">
        <v>0.79</v>
      </c>
      <c r="AM281" s="23">
        <f>AE281+AG281+AI281+AK281</f>
        <v>89</v>
      </c>
      <c r="AN281" s="24">
        <f t="shared" si="39"/>
        <v>1.7965498169134064</v>
      </c>
      <c r="AO281" s="23">
        <v>101.26</v>
      </c>
      <c r="AP281" s="24">
        <f t="shared" si="40"/>
        <v>2.044029600681478</v>
      </c>
      <c r="AQ281" s="24">
        <f t="shared" si="41"/>
        <v>2.7790257247375316</v>
      </c>
    </row>
    <row r="282" spans="1:43" hidden="1" outlineLevel="2">
      <c r="A282" s="1" t="s">
        <v>59</v>
      </c>
      <c r="B282" s="18" t="s">
        <v>113</v>
      </c>
      <c r="C282" s="19" t="s">
        <v>123</v>
      </c>
      <c r="D282" s="19" t="s">
        <v>68</v>
      </c>
      <c r="E282" s="20">
        <v>7931.7</v>
      </c>
      <c r="F282" s="20">
        <v>7037.3</v>
      </c>
      <c r="G282" s="20">
        <v>170.8</v>
      </c>
      <c r="H282" s="21">
        <f t="shared" si="35"/>
        <v>2.4270671990678241</v>
      </c>
      <c r="I282" s="21">
        <v>51.4</v>
      </c>
      <c r="J282" s="21">
        <v>0.73039375897005898</v>
      </c>
      <c r="K282" s="21">
        <v>0</v>
      </c>
      <c r="L282" s="21">
        <v>0</v>
      </c>
      <c r="M282" s="21">
        <v>1</v>
      </c>
      <c r="N282" s="21">
        <v>1.4209995310701501E-2</v>
      </c>
      <c r="O282" s="21">
        <v>38</v>
      </c>
      <c r="P282" s="21">
        <v>0.53997982180665904</v>
      </c>
      <c r="Q282" s="21">
        <f>I282+K282+M282+O282</f>
        <v>90.4</v>
      </c>
      <c r="R282" s="21">
        <f t="shared" si="36"/>
        <v>1.2845835760874198</v>
      </c>
      <c r="S282" s="21">
        <v>80.400000000000006</v>
      </c>
      <c r="T282" s="21">
        <f t="shared" si="37"/>
        <v>1.1424836229804045</v>
      </c>
      <c r="U282" s="22">
        <v>3532.8535649999999</v>
      </c>
      <c r="V282" s="22">
        <v>3.3411668456719599</v>
      </c>
      <c r="W282" s="7" t="s">
        <v>59</v>
      </c>
      <c r="X282" s="7" t="s">
        <v>113</v>
      </c>
      <c r="Y282" s="10" t="s">
        <v>123</v>
      </c>
      <c r="Z282" s="23" t="s">
        <v>67</v>
      </c>
      <c r="AA282" s="23">
        <v>9980.52</v>
      </c>
      <c r="AB282" s="23">
        <v>8891.9500000000007</v>
      </c>
      <c r="AC282" s="23">
        <v>511.22</v>
      </c>
      <c r="AD282" s="24">
        <f t="shared" si="38"/>
        <v>5.7492451037174073</v>
      </c>
      <c r="AE282" s="23">
        <v>119.8</v>
      </c>
      <c r="AF282" s="23">
        <v>1.35</v>
      </c>
      <c r="AG282" s="23">
        <v>0</v>
      </c>
      <c r="AH282" s="23">
        <v>0</v>
      </c>
      <c r="AI282" s="23">
        <v>13</v>
      </c>
      <c r="AJ282" s="23">
        <v>0.15</v>
      </c>
      <c r="AK282" s="23">
        <v>32.5</v>
      </c>
      <c r="AL282" s="23">
        <v>0.37</v>
      </c>
      <c r="AM282" s="23">
        <f>AE282+AG282+AI282+AK282</f>
        <v>165.3</v>
      </c>
      <c r="AN282" s="24">
        <f t="shared" si="39"/>
        <v>1.8589848121053312</v>
      </c>
      <c r="AO282" s="23">
        <v>345.92</v>
      </c>
      <c r="AP282" s="24">
        <f t="shared" si="40"/>
        <v>3.8902602916120759</v>
      </c>
      <c r="AQ282" s="24">
        <f t="shared" si="41"/>
        <v>-3.3221779046495832</v>
      </c>
    </row>
    <row r="283" spans="1:43" hidden="1" outlineLevel="2">
      <c r="A283" s="1" t="s">
        <v>59</v>
      </c>
      <c r="B283" s="18" t="s">
        <v>113</v>
      </c>
      <c r="C283" s="19" t="s">
        <v>123</v>
      </c>
      <c r="D283" s="19" t="s">
        <v>69</v>
      </c>
      <c r="E283" s="20">
        <v>4092</v>
      </c>
      <c r="F283" s="20">
        <v>3563</v>
      </c>
      <c r="G283" s="20">
        <v>326.2</v>
      </c>
      <c r="H283" s="21">
        <f t="shared" si="35"/>
        <v>9.1552062868369344</v>
      </c>
      <c r="I283" s="21">
        <v>24</v>
      </c>
      <c r="J283" s="21">
        <v>0.67358967162503502</v>
      </c>
      <c r="K283" s="21">
        <v>0</v>
      </c>
      <c r="L283" s="21">
        <v>0</v>
      </c>
      <c r="M283" s="21">
        <v>8</v>
      </c>
      <c r="N283" s="21">
        <v>0.22452989054167799</v>
      </c>
      <c r="O283" s="21">
        <v>25.8</v>
      </c>
      <c r="P283" s="21">
        <v>0.72410889699691305</v>
      </c>
      <c r="Q283" s="21">
        <f>I283+K283+M283+O283</f>
        <v>57.8</v>
      </c>
      <c r="R283" s="21">
        <f t="shared" si="36"/>
        <v>1.6222284591636262</v>
      </c>
      <c r="S283" s="21">
        <v>268.39999999999998</v>
      </c>
      <c r="T283" s="21">
        <f t="shared" si="37"/>
        <v>7.5329778276733084</v>
      </c>
      <c r="U283" s="22">
        <v>5118.7955709999997</v>
      </c>
      <c r="V283" s="22">
        <v>4.7105856709915299</v>
      </c>
      <c r="W283" s="7" t="s">
        <v>59</v>
      </c>
      <c r="X283" s="7" t="s">
        <v>113</v>
      </c>
      <c r="Y283" s="10" t="s">
        <v>123</v>
      </c>
      <c r="Z283" s="23" t="s">
        <v>68</v>
      </c>
      <c r="AA283" s="23">
        <v>7525.2</v>
      </c>
      <c r="AB283" s="23">
        <v>6782.6</v>
      </c>
      <c r="AC283" s="23">
        <v>175.7</v>
      </c>
      <c r="AD283" s="24">
        <f t="shared" si="38"/>
        <v>2.5904520390410757</v>
      </c>
      <c r="AE283" s="23">
        <v>48</v>
      </c>
      <c r="AF283" s="23">
        <v>0.71</v>
      </c>
      <c r="AG283" s="23">
        <v>0</v>
      </c>
      <c r="AH283" s="23">
        <v>0</v>
      </c>
      <c r="AI283" s="23">
        <v>0</v>
      </c>
      <c r="AJ283" s="23">
        <v>0</v>
      </c>
      <c r="AK283" s="23">
        <v>35.5</v>
      </c>
      <c r="AL283" s="23">
        <v>0.52</v>
      </c>
      <c r="AM283" s="23">
        <f>AE283+AG283+AI283+AK283</f>
        <v>83.5</v>
      </c>
      <c r="AN283" s="24">
        <f t="shared" si="39"/>
        <v>1.231091321911951</v>
      </c>
      <c r="AO283" s="23">
        <v>92.2</v>
      </c>
      <c r="AP283" s="24">
        <f t="shared" si="40"/>
        <v>1.3593607171291244</v>
      </c>
      <c r="AQ283" s="24">
        <f t="shared" si="41"/>
        <v>6.5647542477958591</v>
      </c>
    </row>
    <row r="284" spans="1:43" hidden="1" outlineLevel="2">
      <c r="A284" s="1"/>
      <c r="B284" s="18" t="s">
        <v>113</v>
      </c>
      <c r="C284" s="19" t="s">
        <v>123</v>
      </c>
      <c r="D284" s="19" t="s">
        <v>70</v>
      </c>
      <c r="E284" s="20">
        <v>167</v>
      </c>
      <c r="F284" s="20">
        <v>163</v>
      </c>
      <c r="G284" s="20">
        <v>7</v>
      </c>
      <c r="H284" s="21">
        <f t="shared" si="35"/>
        <v>4.294478527607362</v>
      </c>
      <c r="I284" s="21">
        <v>4</v>
      </c>
      <c r="J284" s="21">
        <v>2.4539877300613502</v>
      </c>
      <c r="K284" s="21">
        <v>0</v>
      </c>
      <c r="L284" s="21">
        <v>0</v>
      </c>
      <c r="M284" s="21">
        <v>0</v>
      </c>
      <c r="N284" s="21">
        <v>0</v>
      </c>
      <c r="O284" s="21">
        <v>3</v>
      </c>
      <c r="P284" s="21">
        <v>1.8404907975460101</v>
      </c>
      <c r="Q284" s="21">
        <f>I284+K284+M284+O284</f>
        <v>7</v>
      </c>
      <c r="R284" s="21">
        <f t="shared" si="36"/>
        <v>4.294478527607362</v>
      </c>
      <c r="S284" s="21">
        <v>0</v>
      </c>
      <c r="T284" s="21">
        <f t="shared" si="37"/>
        <v>0</v>
      </c>
      <c r="U284" s="22">
        <v>3996.36715</v>
      </c>
      <c r="V284" s="22">
        <v>7.7275201268904601</v>
      </c>
      <c r="W284" s="7" t="s">
        <v>59</v>
      </c>
      <c r="X284" s="7" t="s">
        <v>113</v>
      </c>
      <c r="Y284" s="10" t="s">
        <v>123</v>
      </c>
      <c r="Z284" s="23" t="s">
        <v>69</v>
      </c>
      <c r="AA284" s="23">
        <v>4526</v>
      </c>
      <c r="AB284" s="23">
        <v>3922</v>
      </c>
      <c r="AC284" s="23">
        <v>295.89999999999998</v>
      </c>
      <c r="AD284" s="24">
        <f t="shared" si="38"/>
        <v>7.544620091789902</v>
      </c>
      <c r="AE284" s="23">
        <v>58</v>
      </c>
      <c r="AF284" s="23">
        <v>1.48</v>
      </c>
      <c r="AG284" s="23">
        <v>0</v>
      </c>
      <c r="AH284" s="23">
        <v>0</v>
      </c>
      <c r="AI284" s="23">
        <v>6</v>
      </c>
      <c r="AJ284" s="23">
        <v>0.15</v>
      </c>
      <c r="AK284" s="23">
        <v>66.400000000000006</v>
      </c>
      <c r="AL284" s="23">
        <v>1.69</v>
      </c>
      <c r="AM284" s="23">
        <f>AE284+AG284+AI284+AK284</f>
        <v>130.4</v>
      </c>
      <c r="AN284" s="24">
        <f t="shared" si="39"/>
        <v>3.3248342682304948</v>
      </c>
      <c r="AO284" s="23">
        <v>165.5</v>
      </c>
      <c r="AP284" s="24">
        <f t="shared" si="40"/>
        <v>4.2197858235594081</v>
      </c>
      <c r="AQ284" s="24">
        <f t="shared" si="41"/>
        <v>-3.25014156418254</v>
      </c>
    </row>
    <row r="285" spans="1:43" outlineLevel="1" collapsed="1">
      <c r="A285" s="1"/>
      <c r="B285" s="25" t="s">
        <v>170</v>
      </c>
      <c r="C285" s="26" t="s">
        <v>123</v>
      </c>
      <c r="D285" s="19"/>
      <c r="E285" s="20"/>
      <c r="F285" s="20">
        <f>SUBTOTAL(9,F279:F284)</f>
        <v>25875.599999999999</v>
      </c>
      <c r="G285" s="20">
        <f>SUBTOTAL(9,G279:G284)</f>
        <v>1226.5</v>
      </c>
      <c r="H285" s="21">
        <f t="shared" si="35"/>
        <v>4.7399867056222851</v>
      </c>
      <c r="I285" s="21"/>
      <c r="J285" s="21"/>
      <c r="K285" s="21"/>
      <c r="L285" s="21"/>
      <c r="M285" s="21"/>
      <c r="N285" s="21"/>
      <c r="O285" s="21"/>
      <c r="P285" s="21"/>
      <c r="Q285" s="21">
        <f>SUBTOTAL(9,Q279:Q284)</f>
        <v>461.50000000000006</v>
      </c>
      <c r="R285" s="21">
        <f t="shared" si="36"/>
        <v>1.7835335219279944</v>
      </c>
      <c r="S285" s="21">
        <f>SUBTOTAL(9,S279:S284)</f>
        <v>765</v>
      </c>
      <c r="T285" s="21">
        <f t="shared" si="37"/>
        <v>2.9564531836942911</v>
      </c>
      <c r="U285" s="22"/>
      <c r="V285" s="22"/>
      <c r="W285" s="7"/>
      <c r="X285" s="7"/>
      <c r="Y285" s="10"/>
      <c r="Z285" s="23"/>
      <c r="AA285" s="23"/>
      <c r="AB285" s="23">
        <f>SUBTOTAL(9,AB279:AB284)</f>
        <v>25112.489999999998</v>
      </c>
      <c r="AC285" s="23">
        <f>SUBTOTAL(9,AC279:AC284)</f>
        <v>1188.08</v>
      </c>
      <c r="AD285" s="24">
        <f t="shared" si="38"/>
        <v>4.7310322473000488</v>
      </c>
      <c r="AE285" s="23"/>
      <c r="AF285" s="23"/>
      <c r="AG285" s="23"/>
      <c r="AH285" s="23"/>
      <c r="AI285" s="23"/>
      <c r="AJ285" s="23"/>
      <c r="AK285" s="23"/>
      <c r="AL285" s="23"/>
      <c r="AM285" s="23">
        <f>SUBTOTAL(9,AM279:AM284)</f>
        <v>483.20000000000005</v>
      </c>
      <c r="AN285" s="24">
        <f t="shared" si="39"/>
        <v>1.9241421300715307</v>
      </c>
      <c r="AO285" s="23">
        <f>SUBTOTAL(9,AO279:AO284)</f>
        <v>704.88</v>
      </c>
      <c r="AP285" s="24">
        <f t="shared" si="40"/>
        <v>2.806890117228519</v>
      </c>
      <c r="AQ285" s="24">
        <f t="shared" si="41"/>
        <v>8.9544583222362917E-3</v>
      </c>
    </row>
    <row r="286" spans="1:43" hidden="1" outlineLevel="2">
      <c r="A286" s="1" t="s">
        <v>18</v>
      </c>
      <c r="B286" s="18" t="s">
        <v>72</v>
      </c>
      <c r="C286" s="19" t="s">
        <v>121</v>
      </c>
      <c r="D286" s="19" t="s">
        <v>65</v>
      </c>
      <c r="E286" s="20">
        <v>383437.4302</v>
      </c>
      <c r="F286" s="20">
        <v>372539.87</v>
      </c>
      <c r="G286" s="20">
        <v>18825.766122000001</v>
      </c>
      <c r="H286" s="21">
        <f t="shared" si="35"/>
        <v>5.0533560668284982</v>
      </c>
      <c r="I286" s="21">
        <v>5106.3797219999997</v>
      </c>
      <c r="J286" s="21">
        <v>1.3706966694246701</v>
      </c>
      <c r="K286" s="21">
        <v>4.9141000000000004</v>
      </c>
      <c r="L286" s="21">
        <v>1.3190833564922599E-3</v>
      </c>
      <c r="M286" s="21">
        <v>910.87527899999998</v>
      </c>
      <c r="N286" s="21">
        <v>0.24450467437967199</v>
      </c>
      <c r="O286" s="21">
        <v>2853.1586419999999</v>
      </c>
      <c r="P286" s="21">
        <v>0.76586843533796001</v>
      </c>
      <c r="Q286" s="21">
        <f>I286+K286+M286+O286</f>
        <v>8875.3277429999998</v>
      </c>
      <c r="R286" s="21">
        <f t="shared" si="36"/>
        <v>2.3823833253068991</v>
      </c>
      <c r="S286" s="21">
        <v>9950.4383789999993</v>
      </c>
      <c r="T286" s="21">
        <f t="shared" si="37"/>
        <v>2.6709727415215987</v>
      </c>
      <c r="U286" s="22">
        <v>0</v>
      </c>
      <c r="V286" s="22">
        <v>0</v>
      </c>
      <c r="W286" s="7">
        <v>13</v>
      </c>
      <c r="X286" s="7" t="s">
        <v>72</v>
      </c>
      <c r="Y286" s="10" t="s">
        <v>121</v>
      </c>
      <c r="Z286" s="23" t="s">
        <v>64</v>
      </c>
      <c r="AA286" s="23">
        <v>1250.94</v>
      </c>
      <c r="AB286" s="23">
        <v>1214.95</v>
      </c>
      <c r="AC286" s="23">
        <v>44.4</v>
      </c>
      <c r="AD286" s="24">
        <f t="shared" si="38"/>
        <v>3.6544713774229391</v>
      </c>
      <c r="AE286" s="23">
        <v>5.5</v>
      </c>
      <c r="AF286" s="23">
        <v>0.45</v>
      </c>
      <c r="AG286" s="23">
        <v>0</v>
      </c>
      <c r="AH286" s="23">
        <v>0</v>
      </c>
      <c r="AI286" s="23">
        <v>5.9</v>
      </c>
      <c r="AJ286" s="23">
        <v>0.49</v>
      </c>
      <c r="AK286" s="23">
        <v>13</v>
      </c>
      <c r="AL286" s="23">
        <v>1.07</v>
      </c>
      <c r="AM286" s="23">
        <f>AE286+AG286+AI286+AK286</f>
        <v>24.4</v>
      </c>
      <c r="AN286" s="24">
        <f t="shared" si="39"/>
        <v>2.0083130993044982</v>
      </c>
      <c r="AO286" s="23">
        <v>20</v>
      </c>
      <c r="AP286" s="24">
        <f t="shared" si="40"/>
        <v>1.646158278118441</v>
      </c>
      <c r="AQ286" s="24">
        <f t="shared" si="41"/>
        <v>1.3988846894055591</v>
      </c>
    </row>
    <row r="287" spans="1:43" hidden="1" outlineLevel="2">
      <c r="A287" s="1" t="s">
        <v>18</v>
      </c>
      <c r="B287" s="18" t="s">
        <v>72</v>
      </c>
      <c r="C287" s="19" t="s">
        <v>121</v>
      </c>
      <c r="D287" s="19" t="s">
        <v>66</v>
      </c>
      <c r="E287" s="20">
        <v>605349.40480000002</v>
      </c>
      <c r="F287" s="20">
        <v>588401.5</v>
      </c>
      <c r="G287" s="20">
        <v>33024.888851999996</v>
      </c>
      <c r="H287" s="21">
        <f t="shared" si="35"/>
        <v>5.6126452519240679</v>
      </c>
      <c r="I287" s="21">
        <v>6231.6615620000002</v>
      </c>
      <c r="J287" s="21">
        <v>1.05908512652016</v>
      </c>
      <c r="K287" s="21">
        <v>35.661099999999998</v>
      </c>
      <c r="L287" s="21">
        <v>6.0606854575758996E-3</v>
      </c>
      <c r="M287" s="21">
        <v>1086.9695400000001</v>
      </c>
      <c r="N287" s="21">
        <v>0.184732957870227</v>
      </c>
      <c r="O287" s="21">
        <v>4366.2713510000003</v>
      </c>
      <c r="P287" s="21">
        <v>0.74205779633370805</v>
      </c>
      <c r="Q287" s="21">
        <f>I287+K287+M287+O287</f>
        <v>11720.563553</v>
      </c>
      <c r="R287" s="21">
        <f t="shared" si="36"/>
        <v>1.9919329833455557</v>
      </c>
      <c r="S287" s="21">
        <v>21304.325299</v>
      </c>
      <c r="T287" s="21">
        <f t="shared" si="37"/>
        <v>3.6207122685785129</v>
      </c>
      <c r="U287" s="22">
        <v>0</v>
      </c>
      <c r="V287" s="22">
        <v>0</v>
      </c>
      <c r="W287" s="7">
        <v>13</v>
      </c>
      <c r="X287" s="7" t="s">
        <v>72</v>
      </c>
      <c r="Y287" s="10" t="s">
        <v>121</v>
      </c>
      <c r="Z287" s="23" t="s">
        <v>65</v>
      </c>
      <c r="AA287" s="23">
        <v>299368.92</v>
      </c>
      <c r="AB287" s="23">
        <v>289829.56</v>
      </c>
      <c r="AC287" s="23">
        <v>13215.29</v>
      </c>
      <c r="AD287" s="24">
        <f t="shared" si="38"/>
        <v>4.5596763835959315</v>
      </c>
      <c r="AE287" s="23">
        <v>3859.6</v>
      </c>
      <c r="AF287" s="23">
        <v>1.33</v>
      </c>
      <c r="AG287" s="23">
        <v>17.46</v>
      </c>
      <c r="AH287" s="23">
        <v>0.01</v>
      </c>
      <c r="AI287" s="23">
        <v>686.66</v>
      </c>
      <c r="AJ287" s="23">
        <v>0.24</v>
      </c>
      <c r="AK287" s="23">
        <v>2205.62</v>
      </c>
      <c r="AL287" s="23">
        <v>0.76</v>
      </c>
      <c r="AM287" s="23">
        <f>AE287+AG287+AI287+AK287</f>
        <v>6769.34</v>
      </c>
      <c r="AN287" s="24">
        <f t="shared" si="39"/>
        <v>2.3356278772945038</v>
      </c>
      <c r="AO287" s="23">
        <v>6445.94</v>
      </c>
      <c r="AP287" s="24">
        <f t="shared" si="40"/>
        <v>2.2240450559977387</v>
      </c>
      <c r="AQ287" s="24">
        <f t="shared" si="41"/>
        <v>1.0529688683281364</v>
      </c>
    </row>
    <row r="288" spans="1:43" hidden="1" outlineLevel="2">
      <c r="A288" s="1" t="s">
        <v>18</v>
      </c>
      <c r="B288" s="18" t="s">
        <v>72</v>
      </c>
      <c r="C288" s="19" t="s">
        <v>121</v>
      </c>
      <c r="D288" s="19" t="s">
        <v>67</v>
      </c>
      <c r="E288" s="20">
        <v>540328.24609999999</v>
      </c>
      <c r="F288" s="20">
        <v>519533.9</v>
      </c>
      <c r="G288" s="20">
        <v>30402.498685999999</v>
      </c>
      <c r="H288" s="21">
        <f t="shared" si="35"/>
        <v>5.8518796725295488</v>
      </c>
      <c r="I288" s="21">
        <v>5322.1314540000003</v>
      </c>
      <c r="J288" s="21">
        <v>1.0244065496719901</v>
      </c>
      <c r="K288" s="21">
        <v>18.830300000000001</v>
      </c>
      <c r="L288" s="21">
        <v>3.6244656523451101E-3</v>
      </c>
      <c r="M288" s="21">
        <v>976.58235300000001</v>
      </c>
      <c r="N288" s="21">
        <v>0.18797306442992801</v>
      </c>
      <c r="O288" s="21">
        <v>4330.1727469999996</v>
      </c>
      <c r="P288" s="21">
        <v>0.83347383685986798</v>
      </c>
      <c r="Q288" s="21">
        <f>I288+K288+M288+O288</f>
        <v>10647.716853999998</v>
      </c>
      <c r="R288" s="21">
        <f t="shared" si="36"/>
        <v>2.0494748954784274</v>
      </c>
      <c r="S288" s="21">
        <v>19754.781832000001</v>
      </c>
      <c r="T288" s="21">
        <f t="shared" si="37"/>
        <v>3.8024047770511222</v>
      </c>
      <c r="U288" s="22">
        <v>0</v>
      </c>
      <c r="V288" s="22">
        <v>0</v>
      </c>
      <c r="W288" s="7">
        <v>13</v>
      </c>
      <c r="X288" s="7" t="s">
        <v>72</v>
      </c>
      <c r="Y288" s="10" t="s">
        <v>121</v>
      </c>
      <c r="Z288" s="23" t="s">
        <v>66</v>
      </c>
      <c r="AA288" s="23">
        <v>608046.05000000005</v>
      </c>
      <c r="AB288" s="23">
        <v>592762.51</v>
      </c>
      <c r="AC288" s="23">
        <v>32335.19</v>
      </c>
      <c r="AD288" s="24">
        <f t="shared" si="38"/>
        <v>5.4549991699036431</v>
      </c>
      <c r="AE288" s="23">
        <v>6085.16</v>
      </c>
      <c r="AF288" s="23">
        <v>1.03</v>
      </c>
      <c r="AG288" s="23">
        <v>37.83</v>
      </c>
      <c r="AH288" s="23">
        <v>0.01</v>
      </c>
      <c r="AI288" s="23">
        <v>1010.72</v>
      </c>
      <c r="AJ288" s="23">
        <v>0.17</v>
      </c>
      <c r="AK288" s="23">
        <v>4104.0600000000004</v>
      </c>
      <c r="AL288" s="23">
        <v>0.69</v>
      </c>
      <c r="AM288" s="23">
        <f>AE288+AG288+AI288+AK288</f>
        <v>11237.77</v>
      </c>
      <c r="AN288" s="24">
        <f t="shared" si="39"/>
        <v>1.8958300854755474</v>
      </c>
      <c r="AO288" s="23">
        <v>21097.42</v>
      </c>
      <c r="AP288" s="24">
        <f t="shared" si="40"/>
        <v>3.5591690844280959</v>
      </c>
      <c r="AQ288" s="24">
        <f t="shared" si="41"/>
        <v>0.39688050262590568</v>
      </c>
    </row>
    <row r="289" spans="1:43" hidden="1" outlineLevel="2">
      <c r="A289" s="1" t="s">
        <v>18</v>
      </c>
      <c r="B289" s="18" t="s">
        <v>72</v>
      </c>
      <c r="C289" s="19" t="s">
        <v>121</v>
      </c>
      <c r="D289" s="19" t="s">
        <v>68</v>
      </c>
      <c r="E289" s="20">
        <v>408037.72159999999</v>
      </c>
      <c r="F289" s="20">
        <v>392647.07</v>
      </c>
      <c r="G289" s="20">
        <v>26128.754905999998</v>
      </c>
      <c r="H289" s="21">
        <f t="shared" si="35"/>
        <v>6.6545141686655134</v>
      </c>
      <c r="I289" s="21">
        <v>3811.1859169999998</v>
      </c>
      <c r="J289" s="21">
        <v>0.97063974372587702</v>
      </c>
      <c r="K289" s="21">
        <v>16.686499999999999</v>
      </c>
      <c r="L289" s="21">
        <v>4.2497480932211004E-3</v>
      </c>
      <c r="M289" s="21">
        <v>837.053539</v>
      </c>
      <c r="N289" s="21">
        <v>0.21318231392378401</v>
      </c>
      <c r="O289" s="21">
        <v>3670.9648470000002</v>
      </c>
      <c r="P289" s="21">
        <v>0.93492798722439896</v>
      </c>
      <c r="Q289" s="21">
        <f>I289+K289+M289+O289</f>
        <v>8335.8908029999984</v>
      </c>
      <c r="R289" s="21">
        <f t="shared" si="36"/>
        <v>2.1229983463266384</v>
      </c>
      <c r="S289" s="21">
        <v>17792.864103</v>
      </c>
      <c r="T289" s="21">
        <f t="shared" si="37"/>
        <v>4.5315158223388758</v>
      </c>
      <c r="U289" s="22">
        <v>195.5</v>
      </c>
      <c r="V289" s="22">
        <v>2.2440294440079001</v>
      </c>
      <c r="W289" s="7">
        <v>13</v>
      </c>
      <c r="X289" s="7" t="s">
        <v>72</v>
      </c>
      <c r="Y289" s="10" t="s">
        <v>121</v>
      </c>
      <c r="Z289" s="23" t="s">
        <v>67</v>
      </c>
      <c r="AA289" s="23">
        <v>537607.85</v>
      </c>
      <c r="AB289" s="23">
        <v>519606.05</v>
      </c>
      <c r="AC289" s="23">
        <v>29406.57</v>
      </c>
      <c r="AD289" s="24">
        <f t="shared" si="38"/>
        <v>5.6593971529007412</v>
      </c>
      <c r="AE289" s="23">
        <v>5061.21</v>
      </c>
      <c r="AF289" s="23">
        <v>0.97</v>
      </c>
      <c r="AG289" s="23">
        <v>24.89</v>
      </c>
      <c r="AH289" s="23">
        <v>0</v>
      </c>
      <c r="AI289" s="23">
        <v>799.24</v>
      </c>
      <c r="AJ289" s="23">
        <v>0.15</v>
      </c>
      <c r="AK289" s="23">
        <v>4203.3500000000004</v>
      </c>
      <c r="AL289" s="23">
        <v>0.81</v>
      </c>
      <c r="AM289" s="23">
        <f>AE289+AG289+AI289+AK289</f>
        <v>10088.69</v>
      </c>
      <c r="AN289" s="24">
        <f t="shared" si="39"/>
        <v>1.9416036437604989</v>
      </c>
      <c r="AO289" s="23">
        <v>19317.88</v>
      </c>
      <c r="AP289" s="24">
        <f t="shared" si="40"/>
        <v>3.7177935091402419</v>
      </c>
      <c r="AQ289" s="24">
        <f t="shared" si="41"/>
        <v>0.99511701576477218</v>
      </c>
    </row>
    <row r="290" spans="1:43" hidden="1" outlineLevel="2">
      <c r="A290" s="1" t="s">
        <v>18</v>
      </c>
      <c r="B290" s="18" t="s">
        <v>72</v>
      </c>
      <c r="C290" s="19" t="s">
        <v>121</v>
      </c>
      <c r="D290" s="19" t="s">
        <v>69</v>
      </c>
      <c r="E290" s="20">
        <v>276749.65100000001</v>
      </c>
      <c r="F290" s="20">
        <v>264563.83</v>
      </c>
      <c r="G290" s="20">
        <v>22124.236260999998</v>
      </c>
      <c r="H290" s="21">
        <f t="shared" si="35"/>
        <v>8.3625324977341009</v>
      </c>
      <c r="I290" s="21">
        <v>2165.414178</v>
      </c>
      <c r="J290" s="21">
        <v>0.81848535514895904</v>
      </c>
      <c r="K290" s="21">
        <v>8.5190000000000001</v>
      </c>
      <c r="L290" s="21">
        <v>3.2200198979735199E-3</v>
      </c>
      <c r="M290" s="21">
        <v>587.36967300000003</v>
      </c>
      <c r="N290" s="21">
        <v>0.22201455975187201</v>
      </c>
      <c r="O290" s="21">
        <v>2175.8368690000002</v>
      </c>
      <c r="P290" s="21">
        <v>0.82242493402094297</v>
      </c>
      <c r="Q290" s="21">
        <f>I290+K290+M290+O290</f>
        <v>4937.1397200000001</v>
      </c>
      <c r="R290" s="21">
        <f t="shared" si="36"/>
        <v>1.8661431231926147</v>
      </c>
      <c r="S290" s="21">
        <v>17187.096540999999</v>
      </c>
      <c r="T290" s="21">
        <f t="shared" si="37"/>
        <v>6.4963893745414856</v>
      </c>
      <c r="U290" s="22">
        <v>36.4</v>
      </c>
      <c r="V290" s="22">
        <v>0.51724382930953605</v>
      </c>
      <c r="W290" s="7">
        <v>13</v>
      </c>
      <c r="X290" s="7" t="s">
        <v>72</v>
      </c>
      <c r="Y290" s="10" t="s">
        <v>121</v>
      </c>
      <c r="Z290" s="23" t="s">
        <v>68</v>
      </c>
      <c r="AA290" s="23">
        <v>403806.22</v>
      </c>
      <c r="AB290" s="23">
        <v>390245.92</v>
      </c>
      <c r="AC290" s="23">
        <v>29053.06</v>
      </c>
      <c r="AD290" s="24">
        <f t="shared" si="38"/>
        <v>7.4448081353419404</v>
      </c>
      <c r="AE290" s="23">
        <v>3820.7</v>
      </c>
      <c r="AF290" s="23">
        <v>0.98</v>
      </c>
      <c r="AG290" s="23">
        <v>8.1999999999999993</v>
      </c>
      <c r="AH290" s="23">
        <v>0</v>
      </c>
      <c r="AI290" s="23">
        <v>657</v>
      </c>
      <c r="AJ290" s="23">
        <v>0.17</v>
      </c>
      <c r="AK290" s="23">
        <v>3929.56</v>
      </c>
      <c r="AL290" s="23">
        <v>1.01</v>
      </c>
      <c r="AM290" s="23">
        <f>AE290+AG290+AI290+AK290</f>
        <v>8415.4599999999991</v>
      </c>
      <c r="AN290" s="24">
        <f t="shared" si="39"/>
        <v>2.1564504761510381</v>
      </c>
      <c r="AO290" s="23">
        <v>20637.599999999999</v>
      </c>
      <c r="AP290" s="24">
        <f t="shared" si="40"/>
        <v>5.2883576591909014</v>
      </c>
      <c r="AQ290" s="24">
        <f t="shared" si="41"/>
        <v>0.91772436239216049</v>
      </c>
    </row>
    <row r="291" spans="1:43" hidden="1" outlineLevel="2">
      <c r="A291" s="1"/>
      <c r="B291" s="18" t="s">
        <v>72</v>
      </c>
      <c r="C291" s="19" t="s">
        <v>121</v>
      </c>
      <c r="D291" s="19" t="s">
        <v>70</v>
      </c>
      <c r="E291" s="20">
        <v>3521.0174000000002</v>
      </c>
      <c r="F291" s="20">
        <v>3388.77</v>
      </c>
      <c r="G291" s="20">
        <v>58.456000000000003</v>
      </c>
      <c r="H291" s="21">
        <f t="shared" si="35"/>
        <v>1.7249916636419704</v>
      </c>
      <c r="I291" s="21">
        <v>22.757000000000001</v>
      </c>
      <c r="J291" s="21">
        <v>0.67154210702097805</v>
      </c>
      <c r="K291" s="21">
        <v>0</v>
      </c>
      <c r="L291" s="21">
        <v>0</v>
      </c>
      <c r="M291" s="21">
        <v>1</v>
      </c>
      <c r="N291" s="21">
        <v>2.9509254603901101E-2</v>
      </c>
      <c r="O291" s="21">
        <v>12.3</v>
      </c>
      <c r="P291" s="21">
        <v>0.36296383162798401</v>
      </c>
      <c r="Q291" s="21">
        <f>I291+K291+M291+O291</f>
        <v>36.057000000000002</v>
      </c>
      <c r="R291" s="21">
        <f t="shared" si="36"/>
        <v>1.0640143768978125</v>
      </c>
      <c r="S291" s="21">
        <v>22.399000000000001</v>
      </c>
      <c r="T291" s="21">
        <f t="shared" si="37"/>
        <v>0.6609772867441579</v>
      </c>
      <c r="U291" s="22">
        <v>88.2</v>
      </c>
      <c r="V291" s="22">
        <v>2.4754420432219999</v>
      </c>
      <c r="W291" s="7">
        <v>13</v>
      </c>
      <c r="X291" s="7" t="s">
        <v>72</v>
      </c>
      <c r="Y291" s="10" t="s">
        <v>121</v>
      </c>
      <c r="Z291" s="23" t="s">
        <v>69</v>
      </c>
      <c r="AA291" s="23">
        <v>319257.76</v>
      </c>
      <c r="AB291" s="23">
        <v>307310.33</v>
      </c>
      <c r="AC291" s="23">
        <v>22984.13</v>
      </c>
      <c r="AD291" s="24">
        <f t="shared" si="38"/>
        <v>7.4791270439884006</v>
      </c>
      <c r="AE291" s="23">
        <v>2610.39</v>
      </c>
      <c r="AF291" s="23">
        <v>0.85</v>
      </c>
      <c r="AG291" s="23">
        <v>13.78</v>
      </c>
      <c r="AH291" s="23">
        <v>0</v>
      </c>
      <c r="AI291" s="23">
        <v>460.73</v>
      </c>
      <c r="AJ291" s="23">
        <v>0.15</v>
      </c>
      <c r="AK291" s="23">
        <v>2644.45</v>
      </c>
      <c r="AL291" s="23">
        <v>0.86</v>
      </c>
      <c r="AM291" s="23">
        <f>AE291+AG291+AI291+AK291</f>
        <v>5729.35</v>
      </c>
      <c r="AN291" s="24">
        <f t="shared" si="39"/>
        <v>1.8643532093437925</v>
      </c>
      <c r="AO291" s="23">
        <v>17254.77</v>
      </c>
      <c r="AP291" s="24">
        <f t="shared" si="40"/>
        <v>5.6147705806049535</v>
      </c>
      <c r="AQ291" s="24">
        <f t="shared" si="41"/>
        <v>-5.7541353803464297</v>
      </c>
    </row>
    <row r="292" spans="1:43" outlineLevel="1" collapsed="1">
      <c r="A292" s="1"/>
      <c r="B292" s="25" t="s">
        <v>171</v>
      </c>
      <c r="C292" s="26" t="s">
        <v>121</v>
      </c>
      <c r="D292" s="19"/>
      <c r="E292" s="20"/>
      <c r="F292" s="20">
        <f>SUBTOTAL(9,F286:F291)</f>
        <v>2141074.94</v>
      </c>
      <c r="G292" s="20">
        <f>SUBTOTAL(9,G286:G291)</f>
        <v>130564.600827</v>
      </c>
      <c r="H292" s="21">
        <f t="shared" si="35"/>
        <v>6.0980864512383679</v>
      </c>
      <c r="I292" s="21"/>
      <c r="J292" s="21"/>
      <c r="K292" s="21"/>
      <c r="L292" s="21"/>
      <c r="M292" s="21"/>
      <c r="N292" s="21"/>
      <c r="O292" s="21"/>
      <c r="P292" s="21"/>
      <c r="Q292" s="21">
        <f>SUBTOTAL(9,Q286:Q291)</f>
        <v>44552.695673000002</v>
      </c>
      <c r="R292" s="21">
        <f t="shared" si="36"/>
        <v>2.0808564352726489</v>
      </c>
      <c r="S292" s="21">
        <f>SUBTOTAL(9,S286:S291)</f>
        <v>86011.905154000007</v>
      </c>
      <c r="T292" s="21">
        <f t="shared" si="37"/>
        <v>4.017230015965719</v>
      </c>
      <c r="U292" s="22"/>
      <c r="V292" s="22"/>
      <c r="W292" s="7"/>
      <c r="X292" s="7"/>
      <c r="Y292" s="10"/>
      <c r="Z292" s="23"/>
      <c r="AA292" s="23"/>
      <c r="AB292" s="23">
        <f>SUBTOTAL(9,AB286:AB291)</f>
        <v>2100969.3199999998</v>
      </c>
      <c r="AC292" s="23">
        <f>SUBTOTAL(9,AC286:AC291)</f>
        <v>127038.64</v>
      </c>
      <c r="AD292" s="24">
        <f t="shared" si="38"/>
        <v>6.0466680208352592</v>
      </c>
      <c r="AE292" s="23"/>
      <c r="AF292" s="23"/>
      <c r="AG292" s="23"/>
      <c r="AH292" s="23"/>
      <c r="AI292" s="23"/>
      <c r="AJ292" s="23"/>
      <c r="AK292" s="23"/>
      <c r="AL292" s="23"/>
      <c r="AM292" s="23">
        <f>SUBTOTAL(9,AM286:AM291)</f>
        <v>42265.01</v>
      </c>
      <c r="AN292" s="24">
        <f t="shared" si="39"/>
        <v>2.0116909655777366</v>
      </c>
      <c r="AO292" s="23">
        <f>SUBTOTAL(9,AO286:AO291)</f>
        <v>84773.61</v>
      </c>
      <c r="AP292" s="24">
        <f t="shared" si="40"/>
        <v>4.0349761033159686</v>
      </c>
      <c r="AQ292" s="24">
        <f t="shared" si="41"/>
        <v>5.1418430403108673E-2</v>
      </c>
    </row>
    <row r="293" spans="1:43" hidden="1" outlineLevel="2">
      <c r="A293" s="1" t="s">
        <v>32</v>
      </c>
      <c r="B293" s="18" t="s">
        <v>86</v>
      </c>
      <c r="C293" s="26" t="s">
        <v>121</v>
      </c>
      <c r="D293" s="19" t="s">
        <v>66</v>
      </c>
      <c r="E293" s="20">
        <v>7736.5</v>
      </c>
      <c r="F293" s="20">
        <v>7069</v>
      </c>
      <c r="G293" s="20">
        <v>589.06666700000005</v>
      </c>
      <c r="H293" s="21">
        <f t="shared" si="35"/>
        <v>8.333097566841138</v>
      </c>
      <c r="I293" s="21">
        <v>80.266666999999998</v>
      </c>
      <c r="J293" s="21">
        <v>1.1354741406139499</v>
      </c>
      <c r="K293" s="21">
        <v>0</v>
      </c>
      <c r="L293" s="21">
        <v>0</v>
      </c>
      <c r="M293" s="21">
        <v>8.5</v>
      </c>
      <c r="N293" s="21">
        <v>0.120243315886264</v>
      </c>
      <c r="O293" s="21">
        <v>56</v>
      </c>
      <c r="P293" s="21">
        <v>0.79219125760362197</v>
      </c>
      <c r="Q293" s="21">
        <f>I293+K293+M293+O293</f>
        <v>144.76666699999998</v>
      </c>
      <c r="R293" s="21">
        <f t="shared" si="36"/>
        <v>2.0479087141038335</v>
      </c>
      <c r="S293" s="21">
        <v>444.3</v>
      </c>
      <c r="T293" s="21">
        <f t="shared" si="37"/>
        <v>6.2851888527373037</v>
      </c>
      <c r="U293" s="22">
        <v>106.4</v>
      </c>
      <c r="V293" s="22">
        <v>1.39573747285281</v>
      </c>
      <c r="W293" s="7">
        <v>35</v>
      </c>
      <c r="X293" s="7" t="s">
        <v>86</v>
      </c>
      <c r="Y293" s="10" t="s">
        <v>121</v>
      </c>
      <c r="Z293" s="23" t="s">
        <v>65</v>
      </c>
      <c r="AA293" s="23">
        <v>1958.4</v>
      </c>
      <c r="AB293" s="23">
        <v>1829.8</v>
      </c>
      <c r="AC293" s="23">
        <v>96</v>
      </c>
      <c r="AD293" s="24">
        <f t="shared" si="38"/>
        <v>5.2464750245928515</v>
      </c>
      <c r="AE293" s="23">
        <v>37</v>
      </c>
      <c r="AF293" s="23">
        <v>2.02</v>
      </c>
      <c r="AG293" s="23">
        <v>0</v>
      </c>
      <c r="AH293" s="23">
        <v>0</v>
      </c>
      <c r="AI293" s="23">
        <v>8</v>
      </c>
      <c r="AJ293" s="23">
        <v>0.44</v>
      </c>
      <c r="AK293" s="23">
        <v>16</v>
      </c>
      <c r="AL293" s="23">
        <v>0.87</v>
      </c>
      <c r="AM293" s="23">
        <f>AE293+AG293+AI293+AK293</f>
        <v>61</v>
      </c>
      <c r="AN293" s="24">
        <f t="shared" si="39"/>
        <v>3.333697671876708</v>
      </c>
      <c r="AO293" s="23">
        <v>35</v>
      </c>
      <c r="AP293" s="24">
        <f t="shared" si="40"/>
        <v>1.9127773527161438</v>
      </c>
      <c r="AQ293" s="24">
        <f t="shared" si="41"/>
        <v>3.0866225422482865</v>
      </c>
    </row>
    <row r="294" spans="1:43" hidden="1" outlineLevel="2">
      <c r="A294" s="1" t="s">
        <v>32</v>
      </c>
      <c r="B294" s="18" t="s">
        <v>86</v>
      </c>
      <c r="C294" s="26" t="s">
        <v>121</v>
      </c>
      <c r="D294" s="19" t="s">
        <v>67</v>
      </c>
      <c r="E294" s="20">
        <v>14529.668900000001</v>
      </c>
      <c r="F294" s="20">
        <v>13117.55</v>
      </c>
      <c r="G294" s="20">
        <v>743.3</v>
      </c>
      <c r="H294" s="21">
        <f t="shared" si="35"/>
        <v>5.6664544827349621</v>
      </c>
      <c r="I294" s="21">
        <v>148.19999999999999</v>
      </c>
      <c r="J294" s="21">
        <v>1.1297825163319699</v>
      </c>
      <c r="K294" s="21">
        <v>0.8</v>
      </c>
      <c r="L294" s="21">
        <v>6.0986910463264304E-3</v>
      </c>
      <c r="M294" s="21">
        <v>15.6</v>
      </c>
      <c r="N294" s="21">
        <v>0.118924475403365</v>
      </c>
      <c r="O294" s="21">
        <v>47.5</v>
      </c>
      <c r="P294" s="21">
        <v>0.362109780875632</v>
      </c>
      <c r="Q294" s="21">
        <f>I294+K294+M294+O294</f>
        <v>212.1</v>
      </c>
      <c r="R294" s="21">
        <f t="shared" si="36"/>
        <v>1.6169177933379328</v>
      </c>
      <c r="S294" s="21">
        <v>531.20000000000005</v>
      </c>
      <c r="T294" s="21">
        <f t="shared" si="37"/>
        <v>4.0495366893970299</v>
      </c>
      <c r="U294" s="22">
        <v>5309.4102300000004</v>
      </c>
      <c r="V294" s="22">
        <v>1.42519579723301</v>
      </c>
      <c r="W294" s="7">
        <v>35</v>
      </c>
      <c r="X294" s="7" t="s">
        <v>86</v>
      </c>
      <c r="Y294" s="10" t="s">
        <v>121</v>
      </c>
      <c r="Z294" s="23" t="s">
        <v>66</v>
      </c>
      <c r="AA294" s="23">
        <v>5473.82</v>
      </c>
      <c r="AB294" s="23">
        <v>5041.83</v>
      </c>
      <c r="AC294" s="23">
        <v>291.5</v>
      </c>
      <c r="AD294" s="24">
        <f t="shared" si="38"/>
        <v>5.7816308760906256</v>
      </c>
      <c r="AE294" s="23">
        <v>62</v>
      </c>
      <c r="AF294" s="23">
        <v>1.23</v>
      </c>
      <c r="AG294" s="23">
        <v>0</v>
      </c>
      <c r="AH294" s="23">
        <v>0</v>
      </c>
      <c r="AI294" s="23">
        <v>2.5</v>
      </c>
      <c r="AJ294" s="23">
        <v>0.05</v>
      </c>
      <c r="AK294" s="23">
        <v>26</v>
      </c>
      <c r="AL294" s="23">
        <v>0.52</v>
      </c>
      <c r="AM294" s="23">
        <f>AE294+AG294+AI294+AK294</f>
        <v>90.5</v>
      </c>
      <c r="AN294" s="24">
        <f t="shared" si="39"/>
        <v>1.7949831707931445</v>
      </c>
      <c r="AO294" s="23">
        <v>201</v>
      </c>
      <c r="AP294" s="24">
        <f t="shared" si="40"/>
        <v>3.9866477052974814</v>
      </c>
      <c r="AQ294" s="24">
        <f t="shared" si="41"/>
        <v>-0.11517639335566354</v>
      </c>
    </row>
    <row r="295" spans="1:43" hidden="1" outlineLevel="2">
      <c r="A295" s="1" t="s">
        <v>32</v>
      </c>
      <c r="B295" s="18" t="s">
        <v>86</v>
      </c>
      <c r="C295" s="26" t="s">
        <v>121</v>
      </c>
      <c r="D295" s="19" t="s">
        <v>68</v>
      </c>
      <c r="E295" s="20">
        <v>13436.2</v>
      </c>
      <c r="F295" s="20">
        <v>12014.4</v>
      </c>
      <c r="G295" s="20">
        <v>658.33333300000004</v>
      </c>
      <c r="H295" s="21">
        <f t="shared" si="35"/>
        <v>5.4795356655346916</v>
      </c>
      <c r="I295" s="21">
        <v>117.533333</v>
      </c>
      <c r="J295" s="21">
        <v>0.97827051704621104</v>
      </c>
      <c r="K295" s="21">
        <v>0</v>
      </c>
      <c r="L295" s="21">
        <v>0</v>
      </c>
      <c r="M295" s="21">
        <v>16.100000000000001</v>
      </c>
      <c r="N295" s="21">
        <v>0.134005859635105</v>
      </c>
      <c r="O295" s="21">
        <v>112</v>
      </c>
      <c r="P295" s="21">
        <v>0.93221467572246697</v>
      </c>
      <c r="Q295" s="21">
        <f>I295+K295+M295+O295</f>
        <v>245.63333299999999</v>
      </c>
      <c r="R295" s="21">
        <f t="shared" si="36"/>
        <v>2.044491052403782</v>
      </c>
      <c r="S295" s="21">
        <v>412.7</v>
      </c>
      <c r="T295" s="21">
        <f t="shared" si="37"/>
        <v>3.4350446131309096</v>
      </c>
      <c r="U295" s="22">
        <v>11313.96701912</v>
      </c>
      <c r="V295" s="22">
        <v>1.92283455586827</v>
      </c>
      <c r="W295" s="7">
        <v>35</v>
      </c>
      <c r="X295" s="7" t="s">
        <v>86</v>
      </c>
      <c r="Y295" s="10" t="s">
        <v>121</v>
      </c>
      <c r="Z295" s="23" t="s">
        <v>67</v>
      </c>
      <c r="AA295" s="23">
        <v>12834.32</v>
      </c>
      <c r="AB295" s="23">
        <v>11530.5</v>
      </c>
      <c r="AC295" s="23">
        <v>585.42999999999995</v>
      </c>
      <c r="AD295" s="24">
        <f t="shared" si="38"/>
        <v>5.0772299553358478</v>
      </c>
      <c r="AE295" s="23">
        <v>201</v>
      </c>
      <c r="AF295" s="23">
        <v>1.74</v>
      </c>
      <c r="AG295" s="23">
        <v>0</v>
      </c>
      <c r="AH295" s="23">
        <v>0</v>
      </c>
      <c r="AI295" s="23">
        <v>16.100000000000001</v>
      </c>
      <c r="AJ295" s="23">
        <v>0.14000000000000001</v>
      </c>
      <c r="AK295" s="23">
        <v>97.65</v>
      </c>
      <c r="AL295" s="23">
        <v>0.85</v>
      </c>
      <c r="AM295" s="23">
        <f>AE295+AG295+AI295+AK295</f>
        <v>314.75</v>
      </c>
      <c r="AN295" s="24">
        <f t="shared" si="39"/>
        <v>2.72971683795152</v>
      </c>
      <c r="AO295" s="23">
        <v>270.68</v>
      </c>
      <c r="AP295" s="24">
        <f t="shared" si="40"/>
        <v>2.3475131173843287</v>
      </c>
      <c r="AQ295" s="24">
        <f t="shared" si="41"/>
        <v>0.40230571019884387</v>
      </c>
    </row>
    <row r="296" spans="1:43" hidden="1" outlineLevel="2">
      <c r="A296" s="1" t="s">
        <v>32</v>
      </c>
      <c r="B296" s="18" t="s">
        <v>86</v>
      </c>
      <c r="C296" s="26" t="s">
        <v>121</v>
      </c>
      <c r="D296" s="19" t="s">
        <v>69</v>
      </c>
      <c r="E296" s="20">
        <v>8609.2000000000007</v>
      </c>
      <c r="F296" s="20">
        <v>7504.54</v>
      </c>
      <c r="G296" s="20">
        <v>720.14</v>
      </c>
      <c r="H296" s="21">
        <f t="shared" si="35"/>
        <v>9.5960578529796638</v>
      </c>
      <c r="I296" s="21">
        <v>62.6</v>
      </c>
      <c r="J296" s="21">
        <v>0.83416172077169304</v>
      </c>
      <c r="K296" s="21">
        <v>0</v>
      </c>
      <c r="L296" s="21">
        <v>0</v>
      </c>
      <c r="M296" s="21">
        <v>12</v>
      </c>
      <c r="N296" s="21">
        <v>0.15990320525974899</v>
      </c>
      <c r="O296" s="21">
        <v>47.3</v>
      </c>
      <c r="P296" s="21">
        <v>0.63028513406551201</v>
      </c>
      <c r="Q296" s="21">
        <f>I296+K296+M296+O296</f>
        <v>121.89999999999999</v>
      </c>
      <c r="R296" s="21">
        <f t="shared" si="36"/>
        <v>1.6243500600969547</v>
      </c>
      <c r="S296" s="21">
        <v>598.24</v>
      </c>
      <c r="T296" s="21">
        <f t="shared" si="37"/>
        <v>7.9717077928827083</v>
      </c>
      <c r="U296" s="22">
        <v>10629.939732430001</v>
      </c>
      <c r="V296" s="22">
        <v>2.0460561672778002</v>
      </c>
      <c r="W296" s="7">
        <v>35</v>
      </c>
      <c r="X296" s="7" t="s">
        <v>86</v>
      </c>
      <c r="Y296" s="10" t="s">
        <v>121</v>
      </c>
      <c r="Z296" s="23" t="s">
        <v>68</v>
      </c>
      <c r="AA296" s="23">
        <v>14175.8</v>
      </c>
      <c r="AB296" s="23">
        <v>12927</v>
      </c>
      <c r="AC296" s="23">
        <v>904.85</v>
      </c>
      <c r="AD296" s="24">
        <f t="shared" si="38"/>
        <v>6.9996905701245451</v>
      </c>
      <c r="AE296" s="23">
        <v>112</v>
      </c>
      <c r="AF296" s="23">
        <v>0.87</v>
      </c>
      <c r="AG296" s="23">
        <v>0</v>
      </c>
      <c r="AH296" s="23">
        <v>0</v>
      </c>
      <c r="AI296" s="23">
        <v>16.100000000000001</v>
      </c>
      <c r="AJ296" s="23">
        <v>0.12</v>
      </c>
      <c r="AK296" s="23">
        <v>100.6</v>
      </c>
      <c r="AL296" s="23">
        <v>0.78</v>
      </c>
      <c r="AM296" s="23">
        <f>AE296+AG296+AI296+AK296</f>
        <v>228.7</v>
      </c>
      <c r="AN296" s="24">
        <f t="shared" si="39"/>
        <v>1.7691653129109615</v>
      </c>
      <c r="AO296" s="23">
        <v>676.15</v>
      </c>
      <c r="AP296" s="24">
        <f t="shared" si="40"/>
        <v>5.2305252572135839</v>
      </c>
      <c r="AQ296" s="24">
        <f t="shared" si="41"/>
        <v>2.5963672828551188</v>
      </c>
    </row>
    <row r="297" spans="1:43" hidden="1" outlineLevel="2">
      <c r="A297" s="1"/>
      <c r="B297" s="18" t="s">
        <v>86</v>
      </c>
      <c r="C297" s="26" t="s">
        <v>121</v>
      </c>
      <c r="D297" s="19" t="s">
        <v>70</v>
      </c>
      <c r="E297" s="20">
        <v>226</v>
      </c>
      <c r="F297" s="20">
        <v>166</v>
      </c>
      <c r="G297" s="20">
        <v>0</v>
      </c>
      <c r="H297" s="21">
        <f t="shared" si="35"/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f>I297+K297+M297+O297</f>
        <v>0</v>
      </c>
      <c r="R297" s="21">
        <f t="shared" si="36"/>
        <v>0</v>
      </c>
      <c r="S297" s="21">
        <v>0</v>
      </c>
      <c r="T297" s="21">
        <f t="shared" si="37"/>
        <v>0</v>
      </c>
      <c r="U297" s="22">
        <v>10276.832511000001</v>
      </c>
      <c r="V297" s="22">
        <v>2.61732234848379</v>
      </c>
      <c r="W297" s="7">
        <v>35</v>
      </c>
      <c r="X297" s="7" t="s">
        <v>86</v>
      </c>
      <c r="Y297" s="10" t="s">
        <v>121</v>
      </c>
      <c r="Z297" s="23" t="s">
        <v>69</v>
      </c>
      <c r="AA297" s="23">
        <v>9963.4</v>
      </c>
      <c r="AB297" s="23">
        <v>8838.9</v>
      </c>
      <c r="AC297" s="23">
        <v>739.88</v>
      </c>
      <c r="AD297" s="24">
        <f t="shared" si="38"/>
        <v>8.3707248639536598</v>
      </c>
      <c r="AE297" s="23">
        <v>96.8</v>
      </c>
      <c r="AF297" s="23">
        <v>1.1000000000000001</v>
      </c>
      <c r="AG297" s="23">
        <v>0</v>
      </c>
      <c r="AH297" s="23">
        <v>0</v>
      </c>
      <c r="AI297" s="23">
        <v>4.8</v>
      </c>
      <c r="AJ297" s="23">
        <v>0.05</v>
      </c>
      <c r="AK297" s="23">
        <v>61.8</v>
      </c>
      <c r="AL297" s="23">
        <v>0.7</v>
      </c>
      <c r="AM297" s="23">
        <f>AE297+AG297+AI297+AK297</f>
        <v>163.39999999999998</v>
      </c>
      <c r="AN297" s="24">
        <f t="shared" si="39"/>
        <v>1.8486463247689191</v>
      </c>
      <c r="AO297" s="23">
        <v>576.48</v>
      </c>
      <c r="AP297" s="24">
        <f t="shared" si="40"/>
        <v>6.52207853918474</v>
      </c>
      <c r="AQ297" s="24">
        <f t="shared" si="41"/>
        <v>-8.3707248639536598</v>
      </c>
    </row>
    <row r="298" spans="1:43" outlineLevel="1" collapsed="1">
      <c r="A298" s="1"/>
      <c r="B298" s="25" t="s">
        <v>172</v>
      </c>
      <c r="C298" s="26" t="s">
        <v>121</v>
      </c>
      <c r="D298" s="19"/>
      <c r="E298" s="20"/>
      <c r="F298" s="20">
        <f>SUBTOTAL(9,F293:F297)</f>
        <v>39871.49</v>
      </c>
      <c r="G298" s="20">
        <f>SUBTOTAL(9,G293:G297)</f>
        <v>2710.84</v>
      </c>
      <c r="H298" s="21">
        <f t="shared" si="35"/>
        <v>6.7989433051034718</v>
      </c>
      <c r="I298" s="21"/>
      <c r="J298" s="21"/>
      <c r="K298" s="21"/>
      <c r="L298" s="21"/>
      <c r="M298" s="21"/>
      <c r="N298" s="21"/>
      <c r="O298" s="21"/>
      <c r="P298" s="21"/>
      <c r="Q298" s="21">
        <f>SUBTOTAL(9,Q293:Q297)</f>
        <v>724.4</v>
      </c>
      <c r="R298" s="21">
        <f t="shared" si="36"/>
        <v>1.8168370432105749</v>
      </c>
      <c r="S298" s="21">
        <f>SUBTOTAL(9,S293:S297)</f>
        <v>1986.44</v>
      </c>
      <c r="T298" s="21">
        <f t="shared" si="37"/>
        <v>4.9821062618928966</v>
      </c>
      <c r="U298" s="22"/>
      <c r="V298" s="22"/>
      <c r="W298" s="7"/>
      <c r="X298" s="7"/>
      <c r="Y298" s="10"/>
      <c r="Z298" s="23"/>
      <c r="AA298" s="23"/>
      <c r="AB298" s="23">
        <f>SUBTOTAL(9,AB293:AB297)</f>
        <v>40168.03</v>
      </c>
      <c r="AC298" s="23">
        <f>SUBTOTAL(9,AC293:AC297)</f>
        <v>2617.66</v>
      </c>
      <c r="AD298" s="24">
        <f t="shared" si="38"/>
        <v>6.5167746588518281</v>
      </c>
      <c r="AE298" s="23"/>
      <c r="AF298" s="23"/>
      <c r="AG298" s="23"/>
      <c r="AH298" s="23"/>
      <c r="AI298" s="23"/>
      <c r="AJ298" s="23"/>
      <c r="AK298" s="23"/>
      <c r="AL298" s="23"/>
      <c r="AM298" s="23">
        <f>SUBTOTAL(9,AM293:AM297)</f>
        <v>858.35</v>
      </c>
      <c r="AN298" s="24">
        <f t="shared" si="39"/>
        <v>2.1368984239456106</v>
      </c>
      <c r="AO298" s="23">
        <f>SUBTOTAL(9,AO293:AO297)</f>
        <v>1759.31</v>
      </c>
      <c r="AP298" s="24">
        <f t="shared" si="40"/>
        <v>4.3798762349062175</v>
      </c>
      <c r="AQ298" s="24">
        <f t="shared" si="41"/>
        <v>0.28216864625164373</v>
      </c>
    </row>
    <row r="299" spans="1:43" hidden="1" outlineLevel="2">
      <c r="A299" s="1" t="s">
        <v>57</v>
      </c>
      <c r="B299" s="18" t="s">
        <v>111</v>
      </c>
      <c r="C299" s="26" t="s">
        <v>121</v>
      </c>
      <c r="D299" s="19" t="s">
        <v>65</v>
      </c>
      <c r="E299" s="20">
        <v>6772</v>
      </c>
      <c r="F299" s="20">
        <v>6215.2</v>
      </c>
      <c r="G299" s="20">
        <v>476.5</v>
      </c>
      <c r="H299" s="21">
        <f t="shared" si="35"/>
        <v>7.666688119449093</v>
      </c>
      <c r="I299" s="21">
        <v>133.5</v>
      </c>
      <c r="J299" s="21">
        <v>2.1479598403912998</v>
      </c>
      <c r="K299" s="21">
        <v>0</v>
      </c>
      <c r="L299" s="21">
        <v>0</v>
      </c>
      <c r="M299" s="21">
        <v>17</v>
      </c>
      <c r="N299" s="21">
        <v>0.27352297592997799</v>
      </c>
      <c r="O299" s="21">
        <v>111.7</v>
      </c>
      <c r="P299" s="21">
        <v>1.79720684772815</v>
      </c>
      <c r="Q299" s="21">
        <f>I299+K299+M299+O299</f>
        <v>262.2</v>
      </c>
      <c r="R299" s="21">
        <f t="shared" si="36"/>
        <v>4.2186896640494274</v>
      </c>
      <c r="S299" s="21">
        <v>214.3</v>
      </c>
      <c r="T299" s="21">
        <f t="shared" si="37"/>
        <v>3.4479984553996657</v>
      </c>
      <c r="U299" s="22">
        <v>2</v>
      </c>
      <c r="V299" s="22">
        <v>5.9018509207802203E-2</v>
      </c>
      <c r="W299" s="7">
        <v>80</v>
      </c>
      <c r="X299" s="7" t="s">
        <v>111</v>
      </c>
      <c r="Y299" s="10" t="s">
        <v>121</v>
      </c>
      <c r="Z299" s="23" t="s">
        <v>64</v>
      </c>
      <c r="AA299" s="23">
        <v>28.6</v>
      </c>
      <c r="AB299" s="23">
        <v>28.6</v>
      </c>
      <c r="AC299" s="23">
        <v>1.2</v>
      </c>
      <c r="AD299" s="24">
        <f t="shared" si="38"/>
        <v>4.1958041958041958</v>
      </c>
      <c r="AE299" s="23">
        <v>0</v>
      </c>
      <c r="AF299" s="23">
        <v>0</v>
      </c>
      <c r="AG299" s="23">
        <v>0</v>
      </c>
      <c r="AH299" s="23">
        <v>0</v>
      </c>
      <c r="AI299" s="23">
        <v>0</v>
      </c>
      <c r="AJ299" s="23">
        <v>0</v>
      </c>
      <c r="AK299" s="23">
        <v>1.2</v>
      </c>
      <c r="AL299" s="23">
        <v>4.2</v>
      </c>
      <c r="AM299" s="23">
        <f>AE299+AG299+AI299+AK299</f>
        <v>1.2</v>
      </c>
      <c r="AN299" s="24">
        <f t="shared" si="39"/>
        <v>4.1958041958041958</v>
      </c>
      <c r="AO299" s="23">
        <v>0</v>
      </c>
      <c r="AP299" s="24">
        <f t="shared" si="40"/>
        <v>0</v>
      </c>
      <c r="AQ299" s="24">
        <f t="shared" si="41"/>
        <v>3.4708839236448972</v>
      </c>
    </row>
    <row r="300" spans="1:43" hidden="1" outlineLevel="2">
      <c r="A300" s="1" t="s">
        <v>57</v>
      </c>
      <c r="B300" s="18" t="s">
        <v>111</v>
      </c>
      <c r="C300" s="26" t="s">
        <v>121</v>
      </c>
      <c r="D300" s="19" t="s">
        <v>66</v>
      </c>
      <c r="E300" s="20">
        <v>21690.400000000001</v>
      </c>
      <c r="F300" s="20">
        <v>19442.599999999999</v>
      </c>
      <c r="G300" s="20">
        <v>1047.3</v>
      </c>
      <c r="H300" s="21">
        <f t="shared" si="35"/>
        <v>5.3866252455947254</v>
      </c>
      <c r="I300" s="21">
        <v>369.3</v>
      </c>
      <c r="J300" s="21">
        <v>1.8994373180541699</v>
      </c>
      <c r="K300" s="21">
        <v>5.5</v>
      </c>
      <c r="L300" s="21">
        <v>2.8288397642290599E-2</v>
      </c>
      <c r="M300" s="21">
        <v>31</v>
      </c>
      <c r="N300" s="21">
        <v>0.15944369580200199</v>
      </c>
      <c r="O300" s="21">
        <v>128.9</v>
      </c>
      <c r="P300" s="21">
        <v>0.66297717383477495</v>
      </c>
      <c r="Q300" s="21">
        <f>I300+K300+M300+O300</f>
        <v>534.70000000000005</v>
      </c>
      <c r="R300" s="21">
        <f t="shared" si="36"/>
        <v>2.7501465853332379</v>
      </c>
      <c r="S300" s="21">
        <v>512.6</v>
      </c>
      <c r="T300" s="21">
        <f t="shared" si="37"/>
        <v>2.636478660261488</v>
      </c>
      <c r="U300" s="22">
        <v>0</v>
      </c>
      <c r="V300" s="22">
        <v>0</v>
      </c>
      <c r="W300" s="7">
        <v>80</v>
      </c>
      <c r="X300" s="7" t="s">
        <v>111</v>
      </c>
      <c r="Y300" s="10" t="s">
        <v>121</v>
      </c>
      <c r="Z300" s="23" t="s">
        <v>65</v>
      </c>
      <c r="AA300" s="23">
        <v>5347.6</v>
      </c>
      <c r="AB300" s="23">
        <v>4919.8999999999996</v>
      </c>
      <c r="AC300" s="23">
        <v>304.89999999999998</v>
      </c>
      <c r="AD300" s="24">
        <f t="shared" si="38"/>
        <v>6.1972804325291158</v>
      </c>
      <c r="AE300" s="23">
        <v>111.4</v>
      </c>
      <c r="AF300" s="23">
        <v>2.2599999999999998</v>
      </c>
      <c r="AG300" s="23">
        <v>0</v>
      </c>
      <c r="AH300" s="23">
        <v>0</v>
      </c>
      <c r="AI300" s="23">
        <v>11</v>
      </c>
      <c r="AJ300" s="23">
        <v>0.22</v>
      </c>
      <c r="AK300" s="23">
        <v>83.5</v>
      </c>
      <c r="AL300" s="23">
        <v>1.7</v>
      </c>
      <c r="AM300" s="23">
        <f>AE300+AG300+AI300+AK300</f>
        <v>205.9</v>
      </c>
      <c r="AN300" s="24">
        <f t="shared" si="39"/>
        <v>4.185044411471778</v>
      </c>
      <c r="AO300" s="23">
        <v>99</v>
      </c>
      <c r="AP300" s="24">
        <f t="shared" si="40"/>
        <v>2.0122360210573387</v>
      </c>
      <c r="AQ300" s="24">
        <f t="shared" si="41"/>
        <v>-0.81065518693439031</v>
      </c>
    </row>
    <row r="301" spans="1:43" hidden="1" outlineLevel="2">
      <c r="A301" s="1" t="s">
        <v>57</v>
      </c>
      <c r="B301" s="18" t="s">
        <v>111</v>
      </c>
      <c r="C301" s="26" t="s">
        <v>121</v>
      </c>
      <c r="D301" s="19" t="s">
        <v>67</v>
      </c>
      <c r="E301" s="20">
        <v>28621.9</v>
      </c>
      <c r="F301" s="20">
        <v>25520.29</v>
      </c>
      <c r="G301" s="20">
        <v>2070.25</v>
      </c>
      <c r="H301" s="21">
        <f t="shared" si="35"/>
        <v>8.1121727065013758</v>
      </c>
      <c r="I301" s="21">
        <v>490.6</v>
      </c>
      <c r="J301" s="21">
        <v>1.9223919477404099</v>
      </c>
      <c r="K301" s="21">
        <v>0</v>
      </c>
      <c r="L301" s="21">
        <v>0</v>
      </c>
      <c r="M301" s="21">
        <v>52.2</v>
      </c>
      <c r="N301" s="21">
        <v>0.20454313019170201</v>
      </c>
      <c r="O301" s="21">
        <v>236.2</v>
      </c>
      <c r="P301" s="21">
        <v>0.92553807186360304</v>
      </c>
      <c r="Q301" s="21">
        <f>I301+K301+M301+O301</f>
        <v>779</v>
      </c>
      <c r="R301" s="21">
        <f t="shared" si="36"/>
        <v>3.0524731497957114</v>
      </c>
      <c r="S301" s="21">
        <v>1291.25</v>
      </c>
      <c r="T301" s="21">
        <f t="shared" si="37"/>
        <v>5.059699556705664</v>
      </c>
      <c r="U301" s="22">
        <v>68</v>
      </c>
      <c r="V301" s="22">
        <v>3.5656231975250399</v>
      </c>
      <c r="W301" s="7">
        <v>80</v>
      </c>
      <c r="X301" s="7" t="s">
        <v>111</v>
      </c>
      <c r="Y301" s="10" t="s">
        <v>121</v>
      </c>
      <c r="Z301" s="23" t="s">
        <v>66</v>
      </c>
      <c r="AA301" s="23">
        <v>19678.5</v>
      </c>
      <c r="AB301" s="23">
        <v>17813</v>
      </c>
      <c r="AC301" s="23">
        <v>1133.1600000000001</v>
      </c>
      <c r="AD301" s="24">
        <f t="shared" si="38"/>
        <v>6.361421433784316</v>
      </c>
      <c r="AE301" s="23">
        <v>329</v>
      </c>
      <c r="AF301" s="23">
        <v>1.85</v>
      </c>
      <c r="AG301" s="23">
        <v>7</v>
      </c>
      <c r="AH301" s="23">
        <v>0.04</v>
      </c>
      <c r="AI301" s="23">
        <v>21.2</v>
      </c>
      <c r="AJ301" s="23">
        <v>0.12</v>
      </c>
      <c r="AK301" s="23">
        <v>238</v>
      </c>
      <c r="AL301" s="23">
        <v>1.34</v>
      </c>
      <c r="AM301" s="23">
        <f>AE301+AG301+AI301+AK301</f>
        <v>595.20000000000005</v>
      </c>
      <c r="AN301" s="24">
        <f t="shared" si="39"/>
        <v>3.3413798910907766</v>
      </c>
      <c r="AO301" s="23">
        <v>537.96</v>
      </c>
      <c r="AP301" s="24">
        <f t="shared" si="40"/>
        <v>3.0200415426935385</v>
      </c>
      <c r="AQ301" s="24">
        <f t="shared" si="41"/>
        <v>1.7507512727170598</v>
      </c>
    </row>
    <row r="302" spans="1:43" hidden="1" outlineLevel="2">
      <c r="A302" s="1" t="s">
        <v>57</v>
      </c>
      <c r="B302" s="18" t="s">
        <v>111</v>
      </c>
      <c r="C302" s="26" t="s">
        <v>121</v>
      </c>
      <c r="D302" s="19" t="s">
        <v>68</v>
      </c>
      <c r="E302" s="20">
        <v>32350.7</v>
      </c>
      <c r="F302" s="20">
        <v>28892.18</v>
      </c>
      <c r="G302" s="20">
        <v>1920.7</v>
      </c>
      <c r="H302" s="21">
        <f t="shared" si="35"/>
        <v>6.6478195830151963</v>
      </c>
      <c r="I302" s="21">
        <v>423.4</v>
      </c>
      <c r="J302" s="21">
        <v>1.4654484362204601</v>
      </c>
      <c r="K302" s="21">
        <v>9</v>
      </c>
      <c r="L302" s="21">
        <v>3.1150297416117401E-2</v>
      </c>
      <c r="M302" s="21">
        <v>19</v>
      </c>
      <c r="N302" s="21">
        <v>6.5761738989581306E-2</v>
      </c>
      <c r="O302" s="21">
        <v>273.89999999999998</v>
      </c>
      <c r="P302" s="21">
        <v>0.94800738469717405</v>
      </c>
      <c r="Q302" s="21">
        <f>I302+K302+M302+O302</f>
        <v>725.3</v>
      </c>
      <c r="R302" s="21">
        <f t="shared" si="36"/>
        <v>2.510367857323331</v>
      </c>
      <c r="S302" s="21">
        <v>1195.4000000000001</v>
      </c>
      <c r="T302" s="21">
        <f t="shared" si="37"/>
        <v>4.1374517256918661</v>
      </c>
      <c r="U302" s="22">
        <v>324.89999999999998</v>
      </c>
      <c r="V302" s="22">
        <v>4.59612392134673</v>
      </c>
      <c r="W302" s="7">
        <v>80</v>
      </c>
      <c r="X302" s="7" t="s">
        <v>111</v>
      </c>
      <c r="Y302" s="10" t="s">
        <v>121</v>
      </c>
      <c r="Z302" s="23" t="s">
        <v>67</v>
      </c>
      <c r="AA302" s="23">
        <v>28187.3</v>
      </c>
      <c r="AB302" s="23">
        <v>25041.03</v>
      </c>
      <c r="AC302" s="23">
        <v>2236.1999999999998</v>
      </c>
      <c r="AD302" s="24">
        <f t="shared" si="38"/>
        <v>8.9301438479167974</v>
      </c>
      <c r="AE302" s="23">
        <v>588.1</v>
      </c>
      <c r="AF302" s="23">
        <v>2.35</v>
      </c>
      <c r="AG302" s="23">
        <v>4</v>
      </c>
      <c r="AH302" s="23">
        <v>0.02</v>
      </c>
      <c r="AI302" s="23">
        <v>31</v>
      </c>
      <c r="AJ302" s="23">
        <v>0.12</v>
      </c>
      <c r="AK302" s="23">
        <v>281.10000000000002</v>
      </c>
      <c r="AL302" s="23">
        <v>1.1200000000000001</v>
      </c>
      <c r="AM302" s="23">
        <f>AE302+AG302+AI302+AK302</f>
        <v>904.2</v>
      </c>
      <c r="AN302" s="24">
        <f t="shared" si="39"/>
        <v>3.6108738338638626</v>
      </c>
      <c r="AO302" s="23">
        <v>1332</v>
      </c>
      <c r="AP302" s="24">
        <f t="shared" si="40"/>
        <v>5.319270014052937</v>
      </c>
      <c r="AQ302" s="24">
        <f t="shared" si="41"/>
        <v>-2.2823242649016011</v>
      </c>
    </row>
    <row r="303" spans="1:43" hidden="1" outlineLevel="2">
      <c r="A303" s="1" t="s">
        <v>57</v>
      </c>
      <c r="B303" s="18" t="s">
        <v>111</v>
      </c>
      <c r="C303" s="26" t="s">
        <v>121</v>
      </c>
      <c r="D303" s="19" t="s">
        <v>69</v>
      </c>
      <c r="E303" s="20">
        <v>18334.8</v>
      </c>
      <c r="F303" s="20">
        <v>16026.33</v>
      </c>
      <c r="G303" s="20">
        <v>1713.16</v>
      </c>
      <c r="H303" s="21">
        <f t="shared" si="35"/>
        <v>10.689658830187573</v>
      </c>
      <c r="I303" s="21">
        <v>268.10000000000002</v>
      </c>
      <c r="J303" s="21">
        <v>1.6728720798835399</v>
      </c>
      <c r="K303" s="21">
        <v>4</v>
      </c>
      <c r="L303" s="21">
        <v>2.4958926965811899E-2</v>
      </c>
      <c r="M303" s="21">
        <v>27.9</v>
      </c>
      <c r="N303" s="21">
        <v>0.17408851558653801</v>
      </c>
      <c r="O303" s="21">
        <v>179.5</v>
      </c>
      <c r="P303" s="21">
        <v>1.12003184759081</v>
      </c>
      <c r="Q303" s="21">
        <f>I303+K303+M303+O303</f>
        <v>479.5</v>
      </c>
      <c r="R303" s="21">
        <f t="shared" si="36"/>
        <v>2.9919513700266998</v>
      </c>
      <c r="S303" s="21">
        <v>1233.6600000000001</v>
      </c>
      <c r="T303" s="21">
        <f t="shared" si="37"/>
        <v>7.6977074601608741</v>
      </c>
      <c r="U303" s="22">
        <v>263.8</v>
      </c>
      <c r="V303" s="22">
        <v>2.0110433725261401</v>
      </c>
      <c r="W303" s="7">
        <v>80</v>
      </c>
      <c r="X303" s="7" t="s">
        <v>111</v>
      </c>
      <c r="Y303" s="10" t="s">
        <v>121</v>
      </c>
      <c r="Z303" s="23" t="s">
        <v>68</v>
      </c>
      <c r="AA303" s="23">
        <v>31531.85</v>
      </c>
      <c r="AB303" s="23">
        <v>28181.95</v>
      </c>
      <c r="AC303" s="23">
        <v>1773.69</v>
      </c>
      <c r="AD303" s="24">
        <f t="shared" si="38"/>
        <v>6.2937092713598597</v>
      </c>
      <c r="AE303" s="23">
        <v>479</v>
      </c>
      <c r="AF303" s="23">
        <v>1.7</v>
      </c>
      <c r="AG303" s="23">
        <v>5</v>
      </c>
      <c r="AH303" s="23">
        <v>0.02</v>
      </c>
      <c r="AI303" s="23">
        <v>51.4</v>
      </c>
      <c r="AJ303" s="23">
        <v>0.18</v>
      </c>
      <c r="AK303" s="23">
        <v>238.3</v>
      </c>
      <c r="AL303" s="23">
        <v>0.85</v>
      </c>
      <c r="AM303" s="23">
        <f>AE303+AG303+AI303+AK303</f>
        <v>773.7</v>
      </c>
      <c r="AN303" s="24">
        <f t="shared" si="39"/>
        <v>2.7453742555075147</v>
      </c>
      <c r="AO303" s="23">
        <v>999.99</v>
      </c>
      <c r="AP303" s="24">
        <f t="shared" si="40"/>
        <v>3.548335015852345</v>
      </c>
      <c r="AQ303" s="24">
        <f t="shared" si="41"/>
        <v>4.3959495588277138</v>
      </c>
    </row>
    <row r="304" spans="1:43" hidden="1" outlineLevel="2">
      <c r="A304" s="1"/>
      <c r="B304" s="18" t="s">
        <v>111</v>
      </c>
      <c r="C304" s="26" t="s">
        <v>121</v>
      </c>
      <c r="D304" s="19" t="s">
        <v>70</v>
      </c>
      <c r="E304" s="20">
        <v>225</v>
      </c>
      <c r="F304" s="20">
        <v>182</v>
      </c>
      <c r="G304" s="20">
        <v>2</v>
      </c>
      <c r="H304" s="21">
        <f t="shared" si="35"/>
        <v>1.098901098901099</v>
      </c>
      <c r="I304" s="21">
        <v>2</v>
      </c>
      <c r="J304" s="21">
        <v>1.0989010989011001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f>I304+K304+M304+O304</f>
        <v>2</v>
      </c>
      <c r="R304" s="21">
        <f t="shared" si="36"/>
        <v>1.098901098901099</v>
      </c>
      <c r="S304" s="21">
        <v>0</v>
      </c>
      <c r="T304" s="21">
        <f t="shared" si="37"/>
        <v>0</v>
      </c>
      <c r="U304" s="22">
        <v>253.6</v>
      </c>
      <c r="V304" s="22">
        <v>2.11080037288587</v>
      </c>
      <c r="W304" s="7">
        <v>80</v>
      </c>
      <c r="X304" s="7" t="s">
        <v>111</v>
      </c>
      <c r="Y304" s="10" t="s">
        <v>121</v>
      </c>
      <c r="Z304" s="23" t="s">
        <v>69</v>
      </c>
      <c r="AA304" s="23">
        <v>20358.150000000001</v>
      </c>
      <c r="AB304" s="23">
        <v>17752.8</v>
      </c>
      <c r="AC304" s="23">
        <v>1510.6</v>
      </c>
      <c r="AD304" s="24">
        <f t="shared" si="38"/>
        <v>8.5090802577621556</v>
      </c>
      <c r="AE304" s="23">
        <v>325.3</v>
      </c>
      <c r="AF304" s="23">
        <v>1.83</v>
      </c>
      <c r="AG304" s="23">
        <v>0</v>
      </c>
      <c r="AH304" s="23">
        <v>0</v>
      </c>
      <c r="AI304" s="23">
        <v>27.8</v>
      </c>
      <c r="AJ304" s="23">
        <v>0.16</v>
      </c>
      <c r="AK304" s="23">
        <v>222.5</v>
      </c>
      <c r="AL304" s="23">
        <v>1.25</v>
      </c>
      <c r="AM304" s="23">
        <f>AE304+AG304+AI304+AK304</f>
        <v>575.6</v>
      </c>
      <c r="AN304" s="24">
        <f t="shared" si="39"/>
        <v>3.2423054391419948</v>
      </c>
      <c r="AO304" s="23">
        <v>935</v>
      </c>
      <c r="AP304" s="24">
        <f t="shared" si="40"/>
        <v>5.2667748186201617</v>
      </c>
      <c r="AQ304" s="24">
        <f t="shared" si="41"/>
        <v>-7.410179158861057</v>
      </c>
    </row>
    <row r="305" spans="1:43" outlineLevel="1" collapsed="1">
      <c r="A305" s="1"/>
      <c r="B305" s="25" t="s">
        <v>173</v>
      </c>
      <c r="C305" s="26" t="s">
        <v>121</v>
      </c>
      <c r="D305" s="19"/>
      <c r="E305" s="20"/>
      <c r="F305" s="20">
        <f>SUBTOTAL(9,F299:F304)</f>
        <v>96278.599999999991</v>
      </c>
      <c r="G305" s="20">
        <f>SUBTOTAL(9,G299:G304)</f>
        <v>7229.91</v>
      </c>
      <c r="H305" s="21">
        <f t="shared" si="35"/>
        <v>7.5093634514835079</v>
      </c>
      <c r="I305" s="21"/>
      <c r="J305" s="21"/>
      <c r="K305" s="21"/>
      <c r="L305" s="21"/>
      <c r="M305" s="21"/>
      <c r="N305" s="21"/>
      <c r="O305" s="21"/>
      <c r="P305" s="21"/>
      <c r="Q305" s="21">
        <f>SUBTOTAL(9,Q299:Q304)</f>
        <v>2782.7</v>
      </c>
      <c r="R305" s="21">
        <f t="shared" si="36"/>
        <v>2.8902580635779915</v>
      </c>
      <c r="S305" s="21">
        <f>SUBTOTAL(9,S299:S304)</f>
        <v>4447.21</v>
      </c>
      <c r="T305" s="21">
        <f t="shared" si="37"/>
        <v>4.6191053879055159</v>
      </c>
      <c r="U305" s="22"/>
      <c r="V305" s="22"/>
      <c r="W305" s="7"/>
      <c r="X305" s="7"/>
      <c r="Y305" s="10"/>
      <c r="Z305" s="23"/>
      <c r="AA305" s="23"/>
      <c r="AB305" s="23">
        <f>SUBTOTAL(9,AB299:AB304)</f>
        <v>93737.279999999999</v>
      </c>
      <c r="AC305" s="23">
        <f>SUBTOTAL(9,AC299:AC304)</f>
        <v>6959.75</v>
      </c>
      <c r="AD305" s="24">
        <f t="shared" si="38"/>
        <v>7.4247407221545156</v>
      </c>
      <c r="AE305" s="23"/>
      <c r="AF305" s="23"/>
      <c r="AG305" s="23"/>
      <c r="AH305" s="23"/>
      <c r="AI305" s="23"/>
      <c r="AJ305" s="23"/>
      <c r="AK305" s="23"/>
      <c r="AL305" s="23"/>
      <c r="AM305" s="23">
        <f>SUBTOTAL(9,AM299:AM304)</f>
        <v>3055.7999999999997</v>
      </c>
      <c r="AN305" s="24">
        <f t="shared" si="39"/>
        <v>3.2599623116864498</v>
      </c>
      <c r="AO305" s="23">
        <f>SUBTOTAL(9,AO299:AO304)</f>
        <v>3903.95</v>
      </c>
      <c r="AP305" s="24">
        <f t="shared" si="40"/>
        <v>4.1647784104680659</v>
      </c>
      <c r="AQ305" s="24">
        <f t="shared" si="41"/>
        <v>8.4622729328992286E-2</v>
      </c>
    </row>
    <row r="306" spans="1:43" hidden="1" outlineLevel="2">
      <c r="A306" s="1" t="s">
        <v>58</v>
      </c>
      <c r="B306" s="18" t="s">
        <v>112</v>
      </c>
      <c r="C306" s="26" t="s">
        <v>121</v>
      </c>
      <c r="D306" s="19" t="s">
        <v>66</v>
      </c>
      <c r="E306" s="20">
        <v>37654.880899999996</v>
      </c>
      <c r="F306" s="20">
        <v>33985.47</v>
      </c>
      <c r="G306" s="20">
        <v>2314.0624379999999</v>
      </c>
      <c r="H306" s="21">
        <f t="shared" si="35"/>
        <v>6.8089758299649814</v>
      </c>
      <c r="I306" s="21">
        <v>611.07709999999997</v>
      </c>
      <c r="J306" s="21">
        <v>1.7980620956829301</v>
      </c>
      <c r="K306" s="21">
        <v>5.2420999999999998</v>
      </c>
      <c r="L306" s="21">
        <v>1.5424602413966201E-2</v>
      </c>
      <c r="M306" s="21">
        <v>94.274699999999996</v>
      </c>
      <c r="N306" s="21">
        <v>0.27739832608991399</v>
      </c>
      <c r="O306" s="21">
        <v>351.71780000000001</v>
      </c>
      <c r="P306" s="21">
        <v>1.0349110522338201</v>
      </c>
      <c r="Q306" s="21">
        <f>I306+K306+M306+O306</f>
        <v>1062.3117000000002</v>
      </c>
      <c r="R306" s="21">
        <f t="shared" si="36"/>
        <v>3.1257819885968918</v>
      </c>
      <c r="S306" s="21">
        <v>1251.750738</v>
      </c>
      <c r="T306" s="21">
        <f t="shared" si="37"/>
        <v>3.6831938413680905</v>
      </c>
      <c r="U306" s="22">
        <v>0</v>
      </c>
      <c r="V306" s="22">
        <v>0</v>
      </c>
      <c r="W306" s="7">
        <v>83</v>
      </c>
      <c r="X306" s="7" t="s">
        <v>112</v>
      </c>
      <c r="Y306" s="10" t="s">
        <v>121</v>
      </c>
      <c r="Z306" s="23" t="s">
        <v>65</v>
      </c>
      <c r="AA306" s="23">
        <v>7986.77</v>
      </c>
      <c r="AB306" s="23">
        <v>7389.4</v>
      </c>
      <c r="AC306" s="23">
        <v>554.21</v>
      </c>
      <c r="AD306" s="24">
        <f t="shared" si="38"/>
        <v>7.5000676644923816</v>
      </c>
      <c r="AE306" s="23">
        <v>134.72</v>
      </c>
      <c r="AF306" s="23">
        <v>1.82</v>
      </c>
      <c r="AG306" s="23">
        <v>0.97</v>
      </c>
      <c r="AH306" s="23">
        <v>0.01</v>
      </c>
      <c r="AI306" s="23">
        <v>15.78</v>
      </c>
      <c r="AJ306" s="23">
        <v>0.21</v>
      </c>
      <c r="AK306" s="23">
        <v>79.010000000000005</v>
      </c>
      <c r="AL306" s="23">
        <v>1.07</v>
      </c>
      <c r="AM306" s="23">
        <f>AE306+AG306+AI306+AK306</f>
        <v>230.48000000000002</v>
      </c>
      <c r="AN306" s="24">
        <f t="shared" si="39"/>
        <v>3.1190624407935692</v>
      </c>
      <c r="AO306" s="23">
        <v>323.74</v>
      </c>
      <c r="AP306" s="24">
        <f t="shared" si="40"/>
        <v>4.3811405526835738</v>
      </c>
      <c r="AQ306" s="24">
        <f t="shared" si="41"/>
        <v>-0.6910918345274002</v>
      </c>
    </row>
    <row r="307" spans="1:43" hidden="1" outlineLevel="2">
      <c r="A307" s="1" t="s">
        <v>58</v>
      </c>
      <c r="B307" s="18" t="s">
        <v>112</v>
      </c>
      <c r="C307" s="26" t="s">
        <v>121</v>
      </c>
      <c r="D307" s="19" t="s">
        <v>67</v>
      </c>
      <c r="E307" s="20">
        <v>42767.796999999999</v>
      </c>
      <c r="F307" s="20">
        <v>38053.58</v>
      </c>
      <c r="G307" s="20">
        <v>3072.2932999999998</v>
      </c>
      <c r="H307" s="21">
        <f t="shared" si="35"/>
        <v>8.0735985944029434</v>
      </c>
      <c r="I307" s="21">
        <v>693.69929999999999</v>
      </c>
      <c r="J307" s="21">
        <v>1.82295295872167</v>
      </c>
      <c r="K307" s="21">
        <v>3.786</v>
      </c>
      <c r="L307" s="21">
        <v>9.9491233474219409E-3</v>
      </c>
      <c r="M307" s="21">
        <v>75.303600000000003</v>
      </c>
      <c r="N307" s="21">
        <v>0.197888221052542</v>
      </c>
      <c r="O307" s="21">
        <v>495.22460000000001</v>
      </c>
      <c r="P307" s="21">
        <v>1.3013868542202001</v>
      </c>
      <c r="Q307" s="21">
        <f>I307+K307+M307+O307</f>
        <v>1268.0135</v>
      </c>
      <c r="R307" s="21">
        <f t="shared" si="36"/>
        <v>3.3321792588240053</v>
      </c>
      <c r="S307" s="21">
        <v>1804.2798</v>
      </c>
      <c r="T307" s="21">
        <f t="shared" si="37"/>
        <v>4.7414193355789394</v>
      </c>
      <c r="U307" s="22">
        <v>122.9</v>
      </c>
      <c r="V307" s="22">
        <v>1.9774102201055499</v>
      </c>
      <c r="W307" s="7">
        <v>83</v>
      </c>
      <c r="X307" s="7" t="s">
        <v>112</v>
      </c>
      <c r="Y307" s="10" t="s">
        <v>121</v>
      </c>
      <c r="Z307" s="23" t="s">
        <v>66</v>
      </c>
      <c r="AA307" s="23">
        <v>38293.870000000003</v>
      </c>
      <c r="AB307" s="23">
        <v>34800.639999999999</v>
      </c>
      <c r="AC307" s="23">
        <v>2795.2</v>
      </c>
      <c r="AD307" s="24">
        <f t="shared" si="38"/>
        <v>8.0320361924378396</v>
      </c>
      <c r="AE307" s="23">
        <v>701.69</v>
      </c>
      <c r="AF307" s="23">
        <v>2.02</v>
      </c>
      <c r="AG307" s="23">
        <v>4.67</v>
      </c>
      <c r="AH307" s="23">
        <v>0.01</v>
      </c>
      <c r="AI307" s="23">
        <v>82.13</v>
      </c>
      <c r="AJ307" s="23">
        <v>0.24</v>
      </c>
      <c r="AK307" s="23">
        <v>356.37</v>
      </c>
      <c r="AL307" s="23">
        <v>1.02</v>
      </c>
      <c r="AM307" s="23">
        <f>AE307+AG307+AI307+AK307</f>
        <v>1144.8600000000001</v>
      </c>
      <c r="AN307" s="24">
        <f t="shared" si="39"/>
        <v>3.2897670847432696</v>
      </c>
      <c r="AO307" s="23">
        <v>1650.33</v>
      </c>
      <c r="AP307" s="24">
        <f t="shared" si="40"/>
        <v>4.7422403725908486</v>
      </c>
      <c r="AQ307" s="24">
        <f t="shared" si="41"/>
        <v>4.1562401965103746E-2</v>
      </c>
    </row>
    <row r="308" spans="1:43" hidden="1" outlineLevel="2">
      <c r="A308" s="1" t="s">
        <v>58</v>
      </c>
      <c r="B308" s="18" t="s">
        <v>112</v>
      </c>
      <c r="C308" s="26" t="s">
        <v>121</v>
      </c>
      <c r="D308" s="19" t="s">
        <v>68</v>
      </c>
      <c r="E308" s="20">
        <v>36386.785199999998</v>
      </c>
      <c r="F308" s="20">
        <v>32669.88</v>
      </c>
      <c r="G308" s="20">
        <v>3146.0970790000001</v>
      </c>
      <c r="H308" s="21">
        <f t="shared" si="35"/>
        <v>9.6299621516822231</v>
      </c>
      <c r="I308" s="21">
        <v>620.2242</v>
      </c>
      <c r="J308" s="21">
        <v>1.8984623478740601</v>
      </c>
      <c r="K308" s="21">
        <v>9.1732999999999993</v>
      </c>
      <c r="L308" s="21">
        <v>2.8078821587021401E-2</v>
      </c>
      <c r="M308" s="21">
        <v>75.254199999999997</v>
      </c>
      <c r="N308" s="21">
        <v>0.230347776206385</v>
      </c>
      <c r="O308" s="21">
        <v>455.7885</v>
      </c>
      <c r="P308" s="21">
        <v>1.3951363165835799</v>
      </c>
      <c r="Q308" s="21">
        <f>I308+K308+M308+O308</f>
        <v>1160.4402</v>
      </c>
      <c r="R308" s="21">
        <f t="shared" si="36"/>
        <v>3.5520185565419893</v>
      </c>
      <c r="S308" s="21">
        <v>1985.6568789999999</v>
      </c>
      <c r="T308" s="21">
        <f t="shared" si="37"/>
        <v>6.0779435951402325</v>
      </c>
      <c r="U308" s="22">
        <v>288.5</v>
      </c>
      <c r="V308" s="22">
        <v>1.48385503996379</v>
      </c>
      <c r="W308" s="7">
        <v>83</v>
      </c>
      <c r="X308" s="7" t="s">
        <v>112</v>
      </c>
      <c r="Y308" s="10" t="s">
        <v>121</v>
      </c>
      <c r="Z308" s="23" t="s">
        <v>67</v>
      </c>
      <c r="AA308" s="23">
        <v>41085.839999999997</v>
      </c>
      <c r="AB308" s="23">
        <v>36628.769999999997</v>
      </c>
      <c r="AC308" s="23">
        <v>2929.22</v>
      </c>
      <c r="AD308" s="24">
        <f t="shared" si="38"/>
        <v>7.9970471298927048</v>
      </c>
      <c r="AE308" s="23">
        <v>654.78</v>
      </c>
      <c r="AF308" s="23">
        <v>1.79</v>
      </c>
      <c r="AG308" s="23">
        <v>0.99</v>
      </c>
      <c r="AH308" s="23">
        <v>0</v>
      </c>
      <c r="AI308" s="23">
        <v>82.91</v>
      </c>
      <c r="AJ308" s="23">
        <v>0.23</v>
      </c>
      <c r="AK308" s="23">
        <v>416.34</v>
      </c>
      <c r="AL308" s="23">
        <v>1.1399999999999999</v>
      </c>
      <c r="AM308" s="23">
        <f>AE308+AG308+AI308+AK308</f>
        <v>1155.02</v>
      </c>
      <c r="AN308" s="24">
        <f t="shared" si="39"/>
        <v>3.1533136384323037</v>
      </c>
      <c r="AO308" s="23">
        <v>1774.19</v>
      </c>
      <c r="AP308" s="24">
        <f t="shared" si="40"/>
        <v>4.8437061905163619</v>
      </c>
      <c r="AQ308" s="24">
        <f t="shared" si="41"/>
        <v>1.6329150217895183</v>
      </c>
    </row>
    <row r="309" spans="1:43" hidden="1" outlineLevel="2">
      <c r="A309" s="1" t="s">
        <v>58</v>
      </c>
      <c r="B309" s="18" t="s">
        <v>112</v>
      </c>
      <c r="C309" s="26" t="s">
        <v>121</v>
      </c>
      <c r="D309" s="19" t="s">
        <v>69</v>
      </c>
      <c r="E309" s="20">
        <v>18567.555400000001</v>
      </c>
      <c r="F309" s="20">
        <v>16165.57</v>
      </c>
      <c r="G309" s="20">
        <v>1754.286589</v>
      </c>
      <c r="H309" s="21">
        <f t="shared" si="35"/>
        <v>10.851993397077864</v>
      </c>
      <c r="I309" s="21">
        <v>325.33179999999999</v>
      </c>
      <c r="J309" s="21">
        <v>2.0124952169248198</v>
      </c>
      <c r="K309" s="21">
        <v>7.5460000000000003</v>
      </c>
      <c r="L309" s="21">
        <v>4.6679386727380097E-2</v>
      </c>
      <c r="M309" s="21">
        <v>34.566699999999997</v>
      </c>
      <c r="N309" s="21">
        <v>0.21382883079636</v>
      </c>
      <c r="O309" s="21">
        <v>257.7638</v>
      </c>
      <c r="P309" s="21">
        <v>1.59452108461689</v>
      </c>
      <c r="Q309" s="21">
        <f>I309+K309+M309+O309</f>
        <v>625.20830000000001</v>
      </c>
      <c r="R309" s="21">
        <f t="shared" si="36"/>
        <v>3.8675301891612857</v>
      </c>
      <c r="S309" s="21">
        <v>1129.078289</v>
      </c>
      <c r="T309" s="21">
        <f t="shared" si="37"/>
        <v>6.9844632079165789</v>
      </c>
      <c r="U309" s="22">
        <v>675.2</v>
      </c>
      <c r="V309" s="22">
        <v>2.6457379598742801</v>
      </c>
      <c r="W309" s="7">
        <v>83</v>
      </c>
      <c r="X309" s="7" t="s">
        <v>112</v>
      </c>
      <c r="Y309" s="10" t="s">
        <v>121</v>
      </c>
      <c r="Z309" s="23" t="s">
        <v>68</v>
      </c>
      <c r="AA309" s="23">
        <v>35350.620000000003</v>
      </c>
      <c r="AB309" s="23">
        <v>31593.63</v>
      </c>
      <c r="AC309" s="23">
        <v>3633.39</v>
      </c>
      <c r="AD309" s="24">
        <f t="shared" si="38"/>
        <v>11.500387894648384</v>
      </c>
      <c r="AE309" s="23">
        <v>625.65</v>
      </c>
      <c r="AF309" s="23">
        <v>1.98</v>
      </c>
      <c r="AG309" s="23">
        <v>9.6999999999999993</v>
      </c>
      <c r="AH309" s="23">
        <v>0.03</v>
      </c>
      <c r="AI309" s="23">
        <v>60.21</v>
      </c>
      <c r="AJ309" s="23">
        <v>0.19</v>
      </c>
      <c r="AK309" s="23">
        <v>450.02</v>
      </c>
      <c r="AL309" s="23">
        <v>1.42</v>
      </c>
      <c r="AM309" s="23">
        <f>AE309+AG309+AI309+AK309</f>
        <v>1145.58</v>
      </c>
      <c r="AN309" s="24">
        <f t="shared" si="39"/>
        <v>3.6259840986933125</v>
      </c>
      <c r="AO309" s="23">
        <v>2487.81</v>
      </c>
      <c r="AP309" s="24">
        <f t="shared" si="40"/>
        <v>7.8744037959550708</v>
      </c>
      <c r="AQ309" s="24">
        <f t="shared" si="41"/>
        <v>-0.64839449757051959</v>
      </c>
    </row>
    <row r="310" spans="1:43" hidden="1" outlineLevel="2">
      <c r="A310" s="1"/>
      <c r="B310" s="18" t="s">
        <v>112</v>
      </c>
      <c r="C310" s="26" t="s">
        <v>121</v>
      </c>
      <c r="D310" s="19" t="s">
        <v>70</v>
      </c>
      <c r="E310" s="20">
        <v>950.25800000000004</v>
      </c>
      <c r="F310" s="20">
        <v>826.48</v>
      </c>
      <c r="G310" s="20">
        <v>15.832000000000001</v>
      </c>
      <c r="H310" s="21">
        <f t="shared" si="35"/>
        <v>1.9155938437711741</v>
      </c>
      <c r="I310" s="21">
        <v>8.8320000000000007</v>
      </c>
      <c r="J310" s="21">
        <v>1.0686232280358701</v>
      </c>
      <c r="K310" s="21">
        <v>0</v>
      </c>
      <c r="L310" s="21">
        <v>0</v>
      </c>
      <c r="M310" s="21">
        <v>4.5</v>
      </c>
      <c r="N310" s="21">
        <v>0.54447515015414705</v>
      </c>
      <c r="O310" s="21">
        <v>2.5</v>
      </c>
      <c r="P310" s="21">
        <v>0.30248619453008202</v>
      </c>
      <c r="Q310" s="21">
        <f>I310+K310+M310+O310</f>
        <v>15.832000000000001</v>
      </c>
      <c r="R310" s="21">
        <f t="shared" si="36"/>
        <v>1.9155938437711741</v>
      </c>
      <c r="S310" s="21">
        <v>0</v>
      </c>
      <c r="T310" s="21">
        <f t="shared" si="37"/>
        <v>0</v>
      </c>
      <c r="U310" s="22">
        <v>582.29999999999995</v>
      </c>
      <c r="V310" s="22">
        <v>2.0154242428228</v>
      </c>
      <c r="W310" s="7">
        <v>83</v>
      </c>
      <c r="X310" s="7" t="s">
        <v>112</v>
      </c>
      <c r="Y310" s="10" t="s">
        <v>121</v>
      </c>
      <c r="Z310" s="23" t="s">
        <v>69</v>
      </c>
      <c r="AA310" s="23">
        <v>20852.330000000002</v>
      </c>
      <c r="AB310" s="23">
        <v>18115.14</v>
      </c>
      <c r="AC310" s="23">
        <v>1891.43</v>
      </c>
      <c r="AD310" s="24">
        <f t="shared" si="38"/>
        <v>10.44115585085183</v>
      </c>
      <c r="AE310" s="23">
        <v>359.72</v>
      </c>
      <c r="AF310" s="23">
        <v>1.99</v>
      </c>
      <c r="AG310" s="23">
        <v>0.25</v>
      </c>
      <c r="AH310" s="23">
        <v>0</v>
      </c>
      <c r="AI310" s="23">
        <v>23.8</v>
      </c>
      <c r="AJ310" s="23">
        <v>0.13</v>
      </c>
      <c r="AK310" s="23">
        <v>251.71</v>
      </c>
      <c r="AL310" s="23">
        <v>1.39</v>
      </c>
      <c r="AM310" s="23">
        <f>AE310+AG310+AI310+AK310</f>
        <v>635.48</v>
      </c>
      <c r="AN310" s="24">
        <f t="shared" si="39"/>
        <v>3.5080049063932162</v>
      </c>
      <c r="AO310" s="23">
        <v>1255.96</v>
      </c>
      <c r="AP310" s="24">
        <f t="shared" si="40"/>
        <v>6.9332061469025357</v>
      </c>
      <c r="AQ310" s="24">
        <f t="shared" si="41"/>
        <v>-8.525562007080655</v>
      </c>
    </row>
    <row r="311" spans="1:43" outlineLevel="1" collapsed="1">
      <c r="A311" s="1"/>
      <c r="B311" s="25" t="s">
        <v>174</v>
      </c>
      <c r="C311" s="26" t="s">
        <v>121</v>
      </c>
      <c r="D311" s="19"/>
      <c r="E311" s="20"/>
      <c r="F311" s="20">
        <f>SUBTOTAL(9,F306:F310)</f>
        <v>121700.98</v>
      </c>
      <c r="G311" s="20">
        <f>SUBTOTAL(9,G306:G310)</f>
        <v>10302.571406000001</v>
      </c>
      <c r="H311" s="21">
        <f t="shared" si="35"/>
        <v>8.4654794119159931</v>
      </c>
      <c r="I311" s="21"/>
      <c r="J311" s="21"/>
      <c r="K311" s="21"/>
      <c r="L311" s="21"/>
      <c r="M311" s="21"/>
      <c r="N311" s="21"/>
      <c r="O311" s="21"/>
      <c r="P311" s="21"/>
      <c r="Q311" s="21">
        <f>SUBTOTAL(9,Q306:Q310)</f>
        <v>4131.8057000000008</v>
      </c>
      <c r="R311" s="21">
        <f t="shared" si="36"/>
        <v>3.3950471886093281</v>
      </c>
      <c r="S311" s="21">
        <f>SUBTOTAL(9,S306:S310)</f>
        <v>6170.7657060000001</v>
      </c>
      <c r="T311" s="21">
        <f t="shared" si="37"/>
        <v>5.070432223306665</v>
      </c>
      <c r="U311" s="22"/>
      <c r="V311" s="22"/>
      <c r="W311" s="7"/>
      <c r="X311" s="7"/>
      <c r="Y311" s="10"/>
      <c r="Z311" s="23"/>
      <c r="AA311" s="23"/>
      <c r="AB311" s="23">
        <f>SUBTOTAL(9,AB306:AB310)</f>
        <v>128527.58</v>
      </c>
      <c r="AC311" s="23">
        <f>SUBTOTAL(9,AC306:AC310)</f>
        <v>11803.449999999999</v>
      </c>
      <c r="AD311" s="24">
        <f t="shared" si="38"/>
        <v>9.1835931245262685</v>
      </c>
      <c r="AE311" s="23"/>
      <c r="AF311" s="23"/>
      <c r="AG311" s="23"/>
      <c r="AH311" s="23"/>
      <c r="AI311" s="23"/>
      <c r="AJ311" s="23"/>
      <c r="AK311" s="23"/>
      <c r="AL311" s="23"/>
      <c r="AM311" s="23">
        <f>SUBTOTAL(9,AM306:AM310)</f>
        <v>4311.42</v>
      </c>
      <c r="AN311" s="24">
        <f t="shared" si="39"/>
        <v>3.3544706902596313</v>
      </c>
      <c r="AO311" s="23">
        <f>SUBTOTAL(9,AO306:AO310)</f>
        <v>7492.03</v>
      </c>
      <c r="AP311" s="24">
        <f t="shared" si="40"/>
        <v>5.8291224342666377</v>
      </c>
      <c r="AQ311" s="24">
        <f t="shared" si="41"/>
        <v>-0.71811371261027546</v>
      </c>
    </row>
    <row r="312" spans="1:43" outlineLevel="1">
      <c r="B312" s="28" t="s">
        <v>175</v>
      </c>
      <c r="C312" s="29"/>
      <c r="D312" s="29"/>
      <c r="E312" s="29"/>
      <c r="F312" s="29">
        <f>SUBTOTAL(9,F4:F311)</f>
        <v>6029137.1100000013</v>
      </c>
      <c r="G312" s="29">
        <f>SUBTOTAL(9,G4:G311)</f>
        <v>477074.37239799986</v>
      </c>
      <c r="H312" s="30">
        <f t="shared" si="35"/>
        <v>7.9128134539637252</v>
      </c>
      <c r="I312" s="31"/>
      <c r="J312" s="31"/>
      <c r="K312" s="31"/>
      <c r="L312" s="31"/>
      <c r="M312" s="31"/>
      <c r="N312" s="31"/>
      <c r="O312" s="31"/>
      <c r="P312" s="31"/>
      <c r="Q312" s="31">
        <f>SUBTOTAL(9,Q4:Q311)</f>
        <v>159529.73049100002</v>
      </c>
      <c r="R312" s="30">
        <f t="shared" si="36"/>
        <v>2.6459794756765782</v>
      </c>
      <c r="S312" s="31">
        <f>SUBTOTAL(9,S4:S311)</f>
        <v>317544.64190699987</v>
      </c>
      <c r="T312" s="30">
        <f t="shared" si="37"/>
        <v>5.2668339782871483</v>
      </c>
      <c r="U312" s="32"/>
      <c r="V312" s="32"/>
      <c r="W312" s="28"/>
      <c r="X312" s="28"/>
      <c r="Y312" s="28"/>
      <c r="Z312" s="33"/>
      <c r="AA312" s="33"/>
      <c r="AB312" s="33">
        <f>SUBTOTAL(9,AB4:AB311)</f>
        <v>5934182.1800000006</v>
      </c>
      <c r="AC312" s="33">
        <f>SUBTOTAL(9,AC4:AC311)</f>
        <v>481346.36000000004</v>
      </c>
      <c r="AD312" s="34">
        <f t="shared" si="38"/>
        <v>8.1114186487614717</v>
      </c>
      <c r="AE312" s="33"/>
      <c r="AF312" s="33"/>
      <c r="AG312" s="33"/>
      <c r="AH312" s="33"/>
      <c r="AI312" s="33"/>
      <c r="AJ312" s="33"/>
      <c r="AK312" s="33"/>
      <c r="AL312" s="33"/>
      <c r="AM312" s="33">
        <f>SUBTOTAL(9,AM4:AM311)</f>
        <v>164569.23000000013</v>
      </c>
      <c r="AN312" s="34">
        <f t="shared" si="39"/>
        <v>2.7732419566532438</v>
      </c>
      <c r="AO312" s="33">
        <f>SUBTOTAL(9,AO4:AO311)</f>
        <v>317312.95000000007</v>
      </c>
      <c r="AP312" s="34">
        <f t="shared" si="40"/>
        <v>5.347206074485567</v>
      </c>
      <c r="AQ312" s="34">
        <f t="shared" si="41"/>
        <v>-0.19860519479774652</v>
      </c>
    </row>
  </sheetData>
  <autoFilter ref="A3:AQ3"/>
  <sortState ref="A1:V311">
    <sortCondition ref="B6"/>
  </sortState>
  <mergeCells count="2">
    <mergeCell ref="D2:T2"/>
    <mergeCell ref="Z2:A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1" sqref="E1:O1"/>
    </sheetView>
  </sheetViews>
  <sheetFormatPr baseColWidth="10" defaultRowHeight="15"/>
  <cols>
    <col min="2" max="2" width="23.42578125" bestFit="1" customWidth="1"/>
    <col min="3" max="4" width="0" hidden="1" customWidth="1"/>
    <col min="6" max="6" width="0" hidden="1" customWidth="1"/>
    <col min="8" max="8" width="0" hidden="1" customWidth="1"/>
    <col min="9" max="9" width="16.28515625" bestFit="1" customWidth="1"/>
    <col min="10" max="10" width="0" hidden="1" customWidth="1"/>
    <col min="12" max="12" width="0" hidden="1" customWidth="1"/>
    <col min="14" max="14" width="0" hidden="1" customWidth="1"/>
    <col min="15" max="15" width="16.28515625" bestFit="1" customWidth="1"/>
  </cols>
  <sheetData>
    <row r="1" spans="1:15" ht="21">
      <c r="E1" s="35" t="s">
        <v>176</v>
      </c>
      <c r="F1" s="35"/>
      <c r="G1" s="35"/>
      <c r="H1" s="35"/>
      <c r="I1" s="35"/>
      <c r="J1" s="6"/>
      <c r="K1" s="36" t="s">
        <v>177</v>
      </c>
      <c r="L1" s="36"/>
      <c r="M1" s="36"/>
      <c r="N1" s="36"/>
      <c r="O1" s="36"/>
    </row>
    <row r="2" spans="1:15">
      <c r="A2" s="7" t="s">
        <v>0</v>
      </c>
      <c r="B2" s="7"/>
      <c r="C2" s="7" t="s">
        <v>3</v>
      </c>
      <c r="D2" s="7" t="s">
        <v>4</v>
      </c>
      <c r="E2" s="29" t="s">
        <v>5</v>
      </c>
      <c r="F2" s="29" t="s">
        <v>179</v>
      </c>
      <c r="G2" s="29" t="s">
        <v>180</v>
      </c>
      <c r="H2" s="29" t="s">
        <v>181</v>
      </c>
      <c r="I2" s="29" t="s">
        <v>182</v>
      </c>
      <c r="J2" s="28" t="s">
        <v>4</v>
      </c>
      <c r="K2" s="33" t="s">
        <v>5</v>
      </c>
      <c r="L2" s="33" t="s">
        <v>179</v>
      </c>
      <c r="M2" s="33" t="s">
        <v>180</v>
      </c>
      <c r="N2" s="33" t="s">
        <v>181</v>
      </c>
      <c r="O2" s="33" t="s">
        <v>182</v>
      </c>
    </row>
    <row r="3" spans="1:15">
      <c r="A3" s="7">
        <v>11</v>
      </c>
      <c r="B3" s="10" t="s">
        <v>71</v>
      </c>
      <c r="C3" s="7">
        <v>81398.23</v>
      </c>
      <c r="D3" s="7">
        <v>10931.95</v>
      </c>
      <c r="E3" s="37">
        <v>13.43</v>
      </c>
      <c r="F3" s="37">
        <v>3901.77</v>
      </c>
      <c r="G3" s="37">
        <v>4.79</v>
      </c>
      <c r="H3" s="37">
        <v>7030.18</v>
      </c>
      <c r="I3" s="37">
        <v>8.64</v>
      </c>
      <c r="J3" s="7">
        <v>9751.58</v>
      </c>
      <c r="K3" s="23">
        <v>12.47</v>
      </c>
      <c r="L3" s="23">
        <v>3689.01</v>
      </c>
      <c r="M3" s="23">
        <v>4.72</v>
      </c>
      <c r="N3" s="23">
        <v>6062.58</v>
      </c>
      <c r="O3" s="23">
        <v>7.75</v>
      </c>
    </row>
    <row r="4" spans="1:15">
      <c r="A4" s="7">
        <v>52</v>
      </c>
      <c r="B4" s="10" t="s">
        <v>94</v>
      </c>
      <c r="C4" s="7">
        <v>49003.12</v>
      </c>
      <c r="D4" s="7">
        <v>4409.8599999999997</v>
      </c>
      <c r="E4" s="37">
        <v>9</v>
      </c>
      <c r="F4" s="37">
        <v>1698.63</v>
      </c>
      <c r="G4" s="37">
        <v>3.47</v>
      </c>
      <c r="H4" s="37">
        <v>2711.23</v>
      </c>
      <c r="I4" s="37">
        <v>5.53</v>
      </c>
      <c r="J4" s="7">
        <v>4847.37</v>
      </c>
      <c r="K4" s="23">
        <v>10.119999999999999</v>
      </c>
      <c r="L4" s="23">
        <v>1926.28</v>
      </c>
      <c r="M4" s="23">
        <v>4.0199999999999996</v>
      </c>
      <c r="N4" s="23">
        <v>2921.09</v>
      </c>
      <c r="O4" s="23">
        <v>6.1</v>
      </c>
    </row>
    <row r="5" spans="1:15">
      <c r="A5" s="7">
        <v>53</v>
      </c>
      <c r="B5" s="10" t="s">
        <v>95</v>
      </c>
      <c r="C5" s="7">
        <v>31649.61</v>
      </c>
      <c r="D5" s="7">
        <v>3555.1</v>
      </c>
      <c r="E5" s="37">
        <v>11.23</v>
      </c>
      <c r="F5" s="37">
        <v>1324.86</v>
      </c>
      <c r="G5" s="37">
        <v>4.1900000000000004</v>
      </c>
      <c r="H5" s="37">
        <v>2230.2399999999998</v>
      </c>
      <c r="I5" s="37">
        <v>7.05</v>
      </c>
      <c r="J5" s="7">
        <v>4276.72</v>
      </c>
      <c r="K5" s="23">
        <v>12.57</v>
      </c>
      <c r="L5" s="23">
        <v>1588.99</v>
      </c>
      <c r="M5" s="23">
        <v>4.67</v>
      </c>
      <c r="N5" s="23">
        <v>2687.73</v>
      </c>
      <c r="O5" s="23">
        <v>7.9</v>
      </c>
    </row>
    <row r="6" spans="1:15">
      <c r="A6" s="7">
        <v>54</v>
      </c>
      <c r="B6" s="10" t="s">
        <v>96</v>
      </c>
      <c r="C6" s="7">
        <v>69278.759999999995</v>
      </c>
      <c r="D6" s="7">
        <v>6786.69</v>
      </c>
      <c r="E6" s="37">
        <v>9.8000000000000007</v>
      </c>
      <c r="F6" s="37">
        <v>2664.9</v>
      </c>
      <c r="G6" s="37">
        <v>3.85</v>
      </c>
      <c r="H6" s="37">
        <v>4121.79</v>
      </c>
      <c r="I6" s="37">
        <v>5.95</v>
      </c>
      <c r="J6" s="7">
        <v>5870.21</v>
      </c>
      <c r="K6" s="23">
        <v>8.48</v>
      </c>
      <c r="L6" s="23">
        <v>2246.52</v>
      </c>
      <c r="M6" s="23">
        <v>3.24</v>
      </c>
      <c r="N6" s="23">
        <v>3623.7</v>
      </c>
      <c r="O6" s="23">
        <v>5.23</v>
      </c>
    </row>
    <row r="7" spans="1:15">
      <c r="A7" s="7">
        <v>55</v>
      </c>
      <c r="B7" s="10" t="s">
        <v>97</v>
      </c>
      <c r="C7" s="7">
        <v>90594.86</v>
      </c>
      <c r="D7" s="7">
        <v>10542.18</v>
      </c>
      <c r="E7" s="37">
        <v>11.64</v>
      </c>
      <c r="F7" s="37">
        <v>4055.91</v>
      </c>
      <c r="G7" s="37">
        <v>4.4800000000000004</v>
      </c>
      <c r="H7" s="37">
        <v>6486.27</v>
      </c>
      <c r="I7" s="37">
        <v>7.16</v>
      </c>
      <c r="J7" s="7">
        <v>12156.69</v>
      </c>
      <c r="K7" s="23">
        <v>13.36</v>
      </c>
      <c r="L7" s="23">
        <v>3568.54</v>
      </c>
      <c r="M7" s="23">
        <v>3.92</v>
      </c>
      <c r="N7" s="23">
        <v>8588.15</v>
      </c>
      <c r="O7" s="23">
        <v>9.44</v>
      </c>
    </row>
    <row r="8" spans="1:15">
      <c r="A8" s="7">
        <v>58</v>
      </c>
      <c r="B8" s="10" t="s">
        <v>99</v>
      </c>
      <c r="C8" s="7">
        <v>77437.47</v>
      </c>
      <c r="D8" s="7">
        <v>6581.59</v>
      </c>
      <c r="E8" s="37">
        <v>8.5</v>
      </c>
      <c r="F8" s="37">
        <v>2612.04</v>
      </c>
      <c r="G8" s="37">
        <v>3.37</v>
      </c>
      <c r="H8" s="37">
        <v>3969.55</v>
      </c>
      <c r="I8" s="37">
        <v>5.13</v>
      </c>
      <c r="J8" s="7">
        <v>7292.7</v>
      </c>
      <c r="K8" s="23">
        <v>9.6999999999999993</v>
      </c>
      <c r="L8" s="23">
        <v>2717.72</v>
      </c>
      <c r="M8" s="23">
        <v>3.61</v>
      </c>
      <c r="N8" s="23">
        <v>4574.9799999999996</v>
      </c>
      <c r="O8" s="23">
        <v>6.08</v>
      </c>
    </row>
    <row r="9" spans="1:15">
      <c r="A9" s="7">
        <v>59</v>
      </c>
      <c r="B9" s="10" t="s">
        <v>100</v>
      </c>
      <c r="C9" s="7">
        <v>51825.02</v>
      </c>
      <c r="D9" s="7">
        <v>6719.52</v>
      </c>
      <c r="E9" s="37">
        <v>12.97</v>
      </c>
      <c r="F9" s="37">
        <v>2053.38</v>
      </c>
      <c r="G9" s="37">
        <v>3.96</v>
      </c>
      <c r="H9" s="37">
        <v>4666.1400000000003</v>
      </c>
      <c r="I9" s="37">
        <v>9</v>
      </c>
      <c r="J9" s="7">
        <v>6499.23</v>
      </c>
      <c r="K9" s="23">
        <v>12.67</v>
      </c>
      <c r="L9" s="23">
        <v>2356.65</v>
      </c>
      <c r="M9" s="23">
        <v>4.59</v>
      </c>
      <c r="N9" s="23">
        <v>4142.58</v>
      </c>
      <c r="O9" s="23">
        <v>8.08</v>
      </c>
    </row>
    <row r="10" spans="1:15">
      <c r="A10" s="7">
        <v>62</v>
      </c>
      <c r="B10" s="10" t="s">
        <v>101</v>
      </c>
      <c r="C10" s="7">
        <v>89365.43</v>
      </c>
      <c r="D10" s="7">
        <v>9643.51</v>
      </c>
      <c r="E10" s="37">
        <v>10.79</v>
      </c>
      <c r="F10" s="37">
        <v>3147.9</v>
      </c>
      <c r="G10" s="37">
        <v>3.52</v>
      </c>
      <c r="H10" s="37">
        <v>6495.61</v>
      </c>
      <c r="I10" s="37">
        <v>7.27</v>
      </c>
      <c r="J10" s="7">
        <v>11168.81</v>
      </c>
      <c r="K10" s="23">
        <v>12.91</v>
      </c>
      <c r="L10" s="23">
        <v>3563.04</v>
      </c>
      <c r="M10" s="23">
        <v>4.12</v>
      </c>
      <c r="N10" s="23">
        <v>7605.77</v>
      </c>
      <c r="O10" s="23">
        <v>8.7899999999999991</v>
      </c>
    </row>
    <row r="11" spans="1:15">
      <c r="A11" s="7">
        <v>65</v>
      </c>
      <c r="B11" s="10" t="s">
        <v>102</v>
      </c>
      <c r="C11" s="7">
        <v>62993.55</v>
      </c>
      <c r="D11" s="7">
        <v>7280.4</v>
      </c>
      <c r="E11" s="37">
        <v>11.56</v>
      </c>
      <c r="F11" s="37">
        <v>2208.5100000000002</v>
      </c>
      <c r="G11" s="37">
        <v>3.51</v>
      </c>
      <c r="H11" s="37">
        <v>5071.8900000000003</v>
      </c>
      <c r="I11" s="37">
        <v>8.0500000000000007</v>
      </c>
      <c r="J11" s="7">
        <v>8979.27</v>
      </c>
      <c r="K11" s="23">
        <v>13.49</v>
      </c>
      <c r="L11" s="23">
        <v>2667.95</v>
      </c>
      <c r="M11" s="23">
        <v>4.01</v>
      </c>
      <c r="N11" s="23">
        <v>6311.32</v>
      </c>
      <c r="O11" s="23">
        <v>9.48</v>
      </c>
    </row>
    <row r="12" spans="1:15">
      <c r="A12" s="7">
        <v>67</v>
      </c>
      <c r="B12" s="10" t="s">
        <v>103</v>
      </c>
      <c r="C12" s="7">
        <v>54868.69</v>
      </c>
      <c r="D12" s="7">
        <v>6813.91</v>
      </c>
      <c r="E12" s="37">
        <v>12.42</v>
      </c>
      <c r="F12" s="37">
        <v>2375.77</v>
      </c>
      <c r="G12" s="37">
        <v>4.33</v>
      </c>
      <c r="H12" s="37">
        <v>4438.1400000000003</v>
      </c>
      <c r="I12" s="37">
        <v>8.09</v>
      </c>
      <c r="J12" s="7">
        <v>7207.47</v>
      </c>
      <c r="K12" s="23">
        <v>14.04</v>
      </c>
      <c r="L12" s="23">
        <v>2225.96</v>
      </c>
      <c r="M12" s="23">
        <v>4.33</v>
      </c>
      <c r="N12" s="23">
        <v>4981.51</v>
      </c>
      <c r="O12" s="23">
        <v>9.6999999999999993</v>
      </c>
    </row>
    <row r="13" spans="1:15">
      <c r="A13" s="7">
        <v>69</v>
      </c>
      <c r="B13" s="10" t="s">
        <v>104</v>
      </c>
      <c r="C13" s="7">
        <v>48435.6</v>
      </c>
      <c r="D13" s="7">
        <v>6067.51</v>
      </c>
      <c r="E13" s="37">
        <v>12.53</v>
      </c>
      <c r="F13" s="37">
        <v>2010.73</v>
      </c>
      <c r="G13" s="37">
        <v>4.1500000000000004</v>
      </c>
      <c r="H13" s="37">
        <v>4056.78</v>
      </c>
      <c r="I13" s="37">
        <v>8.3800000000000008</v>
      </c>
      <c r="J13" s="7">
        <v>5514.82</v>
      </c>
      <c r="K13" s="23">
        <v>11.58</v>
      </c>
      <c r="L13" s="23">
        <v>2126.98</v>
      </c>
      <c r="M13" s="23">
        <v>4.46</v>
      </c>
      <c r="N13" s="23">
        <v>3387.84</v>
      </c>
      <c r="O13" s="23">
        <v>7.11</v>
      </c>
    </row>
    <row r="14" spans="1:15">
      <c r="A14" s="7">
        <v>70</v>
      </c>
      <c r="B14" s="10" t="s">
        <v>105</v>
      </c>
      <c r="C14" s="7">
        <v>44351.42</v>
      </c>
      <c r="D14" s="7">
        <v>6257.92</v>
      </c>
      <c r="E14" s="37">
        <v>14.11</v>
      </c>
      <c r="F14" s="37">
        <v>2072.33</v>
      </c>
      <c r="G14" s="37">
        <v>4.67</v>
      </c>
      <c r="H14" s="37">
        <v>4185.59</v>
      </c>
      <c r="I14" s="37">
        <v>9.44</v>
      </c>
      <c r="J14" s="7">
        <v>5490.73</v>
      </c>
      <c r="K14" s="23">
        <v>12.43</v>
      </c>
      <c r="L14" s="23">
        <v>2447.4699999999998</v>
      </c>
      <c r="M14" s="23">
        <v>5.54</v>
      </c>
      <c r="N14" s="23">
        <v>3043.26</v>
      </c>
      <c r="O14" s="23">
        <v>6.89</v>
      </c>
    </row>
    <row r="15" spans="1:15">
      <c r="A15" s="7">
        <v>71</v>
      </c>
      <c r="B15" s="10" t="s">
        <v>106</v>
      </c>
      <c r="C15" s="7">
        <v>68821.759999999995</v>
      </c>
      <c r="D15" s="7">
        <v>7231.13</v>
      </c>
      <c r="E15" s="37">
        <v>10.51</v>
      </c>
      <c r="F15" s="37">
        <v>2441.98</v>
      </c>
      <c r="G15" s="37">
        <v>3.55</v>
      </c>
      <c r="H15" s="37">
        <v>4789.1499999999996</v>
      </c>
      <c r="I15" s="37">
        <v>6.96</v>
      </c>
      <c r="J15" s="7">
        <v>6237.37</v>
      </c>
      <c r="K15" s="23">
        <v>9.32</v>
      </c>
      <c r="L15" s="23">
        <v>2670.01</v>
      </c>
      <c r="M15" s="23">
        <v>3.99</v>
      </c>
      <c r="N15" s="23">
        <v>3567.36</v>
      </c>
      <c r="O15" s="23">
        <v>5.33</v>
      </c>
    </row>
    <row r="16" spans="1:15">
      <c r="A16" s="7">
        <v>74</v>
      </c>
      <c r="B16" s="10" t="s">
        <v>107</v>
      </c>
      <c r="C16" s="7">
        <v>46645.93</v>
      </c>
      <c r="D16" s="7">
        <v>5094</v>
      </c>
      <c r="E16" s="37">
        <v>10.92</v>
      </c>
      <c r="F16" s="37">
        <v>1628.26</v>
      </c>
      <c r="G16" s="37">
        <v>3.49</v>
      </c>
      <c r="H16" s="37">
        <v>3465.73</v>
      </c>
      <c r="I16" s="37">
        <v>7.43</v>
      </c>
      <c r="J16" s="7">
        <v>5565.27</v>
      </c>
      <c r="K16" s="23">
        <v>10.65</v>
      </c>
      <c r="L16" s="23">
        <v>2295.9</v>
      </c>
      <c r="M16" s="23">
        <v>4.3899999999999997</v>
      </c>
      <c r="N16" s="23">
        <v>3269.37</v>
      </c>
      <c r="O16" s="23">
        <v>6.26</v>
      </c>
    </row>
    <row r="17" spans="1:15">
      <c r="A17" s="7">
        <v>75</v>
      </c>
      <c r="B17" s="10" t="s">
        <v>108</v>
      </c>
      <c r="C17" s="7">
        <v>45494.47</v>
      </c>
      <c r="D17" s="7">
        <v>4516.0600000000004</v>
      </c>
      <c r="E17" s="37">
        <v>9.93</v>
      </c>
      <c r="F17" s="37">
        <v>1915.66</v>
      </c>
      <c r="G17" s="37">
        <v>4.21</v>
      </c>
      <c r="H17" s="37">
        <v>2600.4</v>
      </c>
      <c r="I17" s="37">
        <v>5.72</v>
      </c>
      <c r="J17" s="7">
        <v>4398.74</v>
      </c>
      <c r="K17" s="23">
        <v>10.16</v>
      </c>
      <c r="L17" s="23">
        <v>1833.39</v>
      </c>
      <c r="M17" s="23">
        <v>4.2300000000000004</v>
      </c>
      <c r="N17" s="23">
        <v>2565.35</v>
      </c>
      <c r="O17" s="23">
        <v>5.92</v>
      </c>
    </row>
    <row r="18" spans="1:15">
      <c r="A18" s="7"/>
      <c r="B18" s="7"/>
      <c r="C18" s="7">
        <v>912163.92</v>
      </c>
      <c r="D18" s="7">
        <v>102431.32</v>
      </c>
      <c r="E18" s="37">
        <v>11.23</v>
      </c>
      <c r="F18" s="37">
        <v>36112.639999999999</v>
      </c>
      <c r="G18" s="37">
        <v>3.96</v>
      </c>
      <c r="H18" s="37">
        <v>66318.679999999993</v>
      </c>
      <c r="I18" s="37">
        <v>7.27</v>
      </c>
      <c r="J18" s="7">
        <v>105256.99</v>
      </c>
      <c r="K18" s="23">
        <v>11.62</v>
      </c>
      <c r="L18" s="23">
        <v>37924.410000000003</v>
      </c>
      <c r="M18" s="23">
        <v>4.1900000000000004</v>
      </c>
      <c r="N18" s="23">
        <v>67332.570000000007</v>
      </c>
      <c r="O18" s="23">
        <v>7.44</v>
      </c>
    </row>
  </sheetData>
  <mergeCells count="2">
    <mergeCell ref="E1:I1"/>
    <mergeCell ref="K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1" sqref="E1:N1"/>
    </sheetView>
  </sheetViews>
  <sheetFormatPr baseColWidth="10" defaultRowHeight="15"/>
  <cols>
    <col min="2" max="3" width="0" hidden="1" customWidth="1"/>
    <col min="4" max="4" width="23.42578125" bestFit="1" customWidth="1"/>
    <col min="5" max="5" width="6" bestFit="1" customWidth="1"/>
    <col min="6" max="6" width="0" hidden="1" customWidth="1"/>
    <col min="7" max="7" width="15.85546875" bestFit="1" customWidth="1"/>
    <col min="8" max="8" width="0" hidden="1" customWidth="1"/>
    <col min="9" max="9" width="16.28515625" bestFit="1" customWidth="1"/>
    <col min="10" max="10" width="6" bestFit="1" customWidth="1"/>
    <col min="11" max="11" width="0" hidden="1" customWidth="1"/>
    <col min="12" max="12" width="15.85546875" bestFit="1" customWidth="1"/>
    <col min="13" max="13" width="17.85546875" hidden="1" customWidth="1"/>
    <col min="14" max="14" width="16.28515625" bestFit="1" customWidth="1"/>
  </cols>
  <sheetData>
    <row r="1" spans="1:14" ht="21">
      <c r="E1" s="35" t="s">
        <v>176</v>
      </c>
      <c r="F1" s="35"/>
      <c r="G1" s="35"/>
      <c r="H1" s="35"/>
      <c r="I1" s="35"/>
      <c r="J1" s="36" t="s">
        <v>177</v>
      </c>
      <c r="K1" s="36"/>
      <c r="L1" s="36"/>
      <c r="M1" s="36"/>
      <c r="N1" s="36"/>
    </row>
    <row r="2" spans="1:14">
      <c r="A2" s="7" t="s">
        <v>0</v>
      </c>
      <c r="B2" s="7" t="s">
        <v>3</v>
      </c>
      <c r="C2" s="7" t="s">
        <v>4</v>
      </c>
      <c r="D2" s="7"/>
      <c r="E2" s="37" t="s">
        <v>5</v>
      </c>
      <c r="F2" s="37" t="s">
        <v>179</v>
      </c>
      <c r="G2" s="37" t="s">
        <v>180</v>
      </c>
      <c r="H2" s="37" t="s">
        <v>181</v>
      </c>
      <c r="I2" s="37" t="s">
        <v>182</v>
      </c>
      <c r="J2" s="23" t="s">
        <v>5</v>
      </c>
      <c r="K2" s="23" t="s">
        <v>179</v>
      </c>
      <c r="L2" s="23" t="s">
        <v>180</v>
      </c>
      <c r="M2" s="23" t="s">
        <v>181</v>
      </c>
      <c r="N2" s="23" t="s">
        <v>182</v>
      </c>
    </row>
    <row r="3" spans="1:14">
      <c r="A3" s="7">
        <v>11</v>
      </c>
      <c r="B3" s="7">
        <v>21384.13</v>
      </c>
      <c r="C3" s="7">
        <v>2171.75</v>
      </c>
      <c r="D3" s="10" t="s">
        <v>71</v>
      </c>
      <c r="E3" s="37">
        <v>10.16</v>
      </c>
      <c r="F3" s="37">
        <v>590.91</v>
      </c>
      <c r="G3" s="37">
        <v>2.76</v>
      </c>
      <c r="H3" s="37">
        <v>1580.83</v>
      </c>
      <c r="I3" s="37">
        <v>7.39</v>
      </c>
      <c r="J3" s="23">
        <v>13.62</v>
      </c>
      <c r="K3" s="23">
        <v>585.29</v>
      </c>
      <c r="L3" s="23">
        <v>2.98</v>
      </c>
      <c r="M3" s="23">
        <v>2088.34</v>
      </c>
      <c r="N3" s="23">
        <v>10.64</v>
      </c>
    </row>
    <row r="4" spans="1:14">
      <c r="A4" s="7">
        <v>52</v>
      </c>
      <c r="B4" s="7">
        <v>29695.95</v>
      </c>
      <c r="C4" s="7">
        <v>3726.12</v>
      </c>
      <c r="D4" s="10" t="s">
        <v>94</v>
      </c>
      <c r="E4" s="37">
        <v>12.55</v>
      </c>
      <c r="F4" s="37">
        <v>1218.72</v>
      </c>
      <c r="G4" s="37">
        <v>4.0999999999999996</v>
      </c>
      <c r="H4" s="37">
        <v>2507.4</v>
      </c>
      <c r="I4" s="37">
        <v>8.44</v>
      </c>
      <c r="J4" s="23">
        <v>13.06</v>
      </c>
      <c r="K4" s="23">
        <v>1008.73</v>
      </c>
      <c r="L4" s="23">
        <v>3.48</v>
      </c>
      <c r="M4" s="23">
        <v>2778.86</v>
      </c>
      <c r="N4" s="23">
        <v>9.58</v>
      </c>
    </row>
    <row r="5" spans="1:14">
      <c r="A5" s="7">
        <v>53</v>
      </c>
      <c r="B5" s="7">
        <v>22309.93</v>
      </c>
      <c r="C5" s="7">
        <v>1539.56</v>
      </c>
      <c r="D5" s="10" t="s">
        <v>95</v>
      </c>
      <c r="E5" s="37">
        <v>6.9</v>
      </c>
      <c r="F5" s="37">
        <v>523.26</v>
      </c>
      <c r="G5" s="37">
        <v>2.35</v>
      </c>
      <c r="H5" s="37">
        <v>1016.3</v>
      </c>
      <c r="I5" s="37">
        <v>4.5599999999999996</v>
      </c>
      <c r="J5" s="23">
        <v>7.43</v>
      </c>
      <c r="K5" s="23">
        <v>488.16</v>
      </c>
      <c r="L5" s="23">
        <v>2.3199999999999998</v>
      </c>
      <c r="M5" s="23">
        <v>1075.76</v>
      </c>
      <c r="N5" s="23">
        <v>5.1100000000000003</v>
      </c>
    </row>
    <row r="6" spans="1:14">
      <c r="A6" s="7">
        <v>54</v>
      </c>
      <c r="B6" s="7">
        <v>21344</v>
      </c>
      <c r="C6" s="7">
        <v>2361.31</v>
      </c>
      <c r="D6" s="10" t="s">
        <v>96</v>
      </c>
      <c r="E6" s="37">
        <v>11.06</v>
      </c>
      <c r="F6" s="37">
        <v>689.85</v>
      </c>
      <c r="G6" s="37">
        <v>3.23</v>
      </c>
      <c r="H6" s="37">
        <v>1671.46</v>
      </c>
      <c r="I6" s="37">
        <v>7.83</v>
      </c>
      <c r="J6" s="23">
        <v>12.21</v>
      </c>
      <c r="K6" s="23">
        <v>616.35</v>
      </c>
      <c r="L6" s="23">
        <v>3.03</v>
      </c>
      <c r="M6" s="23">
        <v>1865.88</v>
      </c>
      <c r="N6" s="23">
        <v>9.18</v>
      </c>
    </row>
    <row r="7" spans="1:14">
      <c r="A7" s="7">
        <v>55</v>
      </c>
      <c r="B7" s="7">
        <v>28238.67</v>
      </c>
      <c r="C7" s="7">
        <v>2202.16</v>
      </c>
      <c r="D7" s="10" t="s">
        <v>97</v>
      </c>
      <c r="E7" s="37">
        <v>7.8</v>
      </c>
      <c r="F7" s="37">
        <v>689.82</v>
      </c>
      <c r="G7" s="37">
        <v>2.44</v>
      </c>
      <c r="H7" s="37">
        <v>1512.34</v>
      </c>
      <c r="I7" s="37">
        <v>5.36</v>
      </c>
      <c r="J7" s="23">
        <v>9.94</v>
      </c>
      <c r="K7" s="23">
        <v>799.48</v>
      </c>
      <c r="L7" s="23">
        <v>2.91</v>
      </c>
      <c r="M7" s="23">
        <v>1930.89</v>
      </c>
      <c r="N7" s="23">
        <v>7.03</v>
      </c>
    </row>
    <row r="8" spans="1:14">
      <c r="A8" s="7">
        <v>58</v>
      </c>
      <c r="B8" s="7">
        <v>21129.34</v>
      </c>
      <c r="C8" s="7">
        <v>3204.15</v>
      </c>
      <c r="D8" s="10" t="s">
        <v>99</v>
      </c>
      <c r="E8" s="37">
        <v>15.16</v>
      </c>
      <c r="F8" s="37">
        <v>762.43</v>
      </c>
      <c r="G8" s="37">
        <v>3.61</v>
      </c>
      <c r="H8" s="37">
        <v>2441.71</v>
      </c>
      <c r="I8" s="37">
        <v>11.56</v>
      </c>
      <c r="J8" s="23">
        <v>11.96</v>
      </c>
      <c r="K8" s="23">
        <v>568.12</v>
      </c>
      <c r="L8" s="23">
        <v>2.81</v>
      </c>
      <c r="M8" s="23">
        <v>1848.48</v>
      </c>
      <c r="N8" s="23">
        <v>9.15</v>
      </c>
    </row>
    <row r="9" spans="1:14">
      <c r="A9" s="7">
        <v>59</v>
      </c>
      <c r="B9" s="7">
        <v>11135.78</v>
      </c>
      <c r="C9" s="7">
        <v>682.39</v>
      </c>
      <c r="D9" s="10" t="s">
        <v>100</v>
      </c>
      <c r="E9" s="37">
        <v>6.13</v>
      </c>
      <c r="F9" s="37">
        <v>268.66000000000003</v>
      </c>
      <c r="G9" s="37">
        <v>2.41</v>
      </c>
      <c r="H9" s="37">
        <v>413.73</v>
      </c>
      <c r="I9" s="37">
        <v>3.72</v>
      </c>
      <c r="J9" s="23">
        <v>11.41</v>
      </c>
      <c r="K9" s="23">
        <v>330.53</v>
      </c>
      <c r="L9" s="23">
        <v>3.05</v>
      </c>
      <c r="M9" s="23">
        <v>907.67</v>
      </c>
      <c r="N9" s="23">
        <v>8.3699999999999992</v>
      </c>
    </row>
    <row r="10" spans="1:14">
      <c r="A10" s="7">
        <v>62</v>
      </c>
      <c r="B10" s="7">
        <v>27968.74</v>
      </c>
      <c r="C10" s="7">
        <v>3573.34</v>
      </c>
      <c r="D10" s="10" t="s">
        <v>101</v>
      </c>
      <c r="E10" s="37">
        <v>12.78</v>
      </c>
      <c r="F10" s="37">
        <v>760.26</v>
      </c>
      <c r="G10" s="37">
        <v>2.72</v>
      </c>
      <c r="H10" s="37">
        <v>2813.07</v>
      </c>
      <c r="I10" s="37">
        <v>10.06</v>
      </c>
      <c r="J10" s="23">
        <v>9.9</v>
      </c>
      <c r="K10" s="23">
        <v>813.37</v>
      </c>
      <c r="L10" s="23">
        <v>2.93</v>
      </c>
      <c r="M10" s="23">
        <v>1940.08</v>
      </c>
      <c r="N10" s="23">
        <v>6.98</v>
      </c>
    </row>
    <row r="11" spans="1:14">
      <c r="A11" s="7">
        <v>65</v>
      </c>
      <c r="B11" s="7">
        <v>33174.44</v>
      </c>
      <c r="C11" s="7">
        <v>2822.13</v>
      </c>
      <c r="D11" s="10" t="s">
        <v>102</v>
      </c>
      <c r="E11" s="37">
        <v>8.51</v>
      </c>
      <c r="F11" s="37">
        <v>1022.99</v>
      </c>
      <c r="G11" s="37">
        <v>3.08</v>
      </c>
      <c r="H11" s="37">
        <v>1799.14</v>
      </c>
      <c r="I11" s="37">
        <v>5.42</v>
      </c>
      <c r="J11" s="23">
        <v>10.35</v>
      </c>
      <c r="K11" s="23">
        <v>1041.27</v>
      </c>
      <c r="L11" s="23">
        <v>3.26</v>
      </c>
      <c r="M11" s="23">
        <v>2262.9299999999998</v>
      </c>
      <c r="N11" s="23">
        <v>7.09</v>
      </c>
    </row>
    <row r="12" spans="1:14">
      <c r="A12" s="7">
        <v>67</v>
      </c>
      <c r="B12" s="7">
        <v>20197.939999999999</v>
      </c>
      <c r="C12" s="7">
        <v>2152.52</v>
      </c>
      <c r="D12" s="10" t="s">
        <v>103</v>
      </c>
      <c r="E12" s="37">
        <v>10.66</v>
      </c>
      <c r="F12" s="37">
        <v>646.58000000000004</v>
      </c>
      <c r="G12" s="37">
        <v>3.2</v>
      </c>
      <c r="H12" s="37">
        <v>1505.94</v>
      </c>
      <c r="I12" s="37">
        <v>7.46</v>
      </c>
      <c r="J12" s="23">
        <v>11.94</v>
      </c>
      <c r="K12" s="23">
        <v>705.06</v>
      </c>
      <c r="L12" s="23">
        <v>3.69</v>
      </c>
      <c r="M12" s="23">
        <v>1578.26</v>
      </c>
      <c r="N12" s="23">
        <v>8.25</v>
      </c>
    </row>
    <row r="13" spans="1:14">
      <c r="A13" s="7">
        <v>69</v>
      </c>
      <c r="B13" s="7">
        <v>13383.83</v>
      </c>
      <c r="C13" s="7">
        <v>1241.68</v>
      </c>
      <c r="D13" s="10" t="s">
        <v>104</v>
      </c>
      <c r="E13" s="37">
        <v>9.2799999999999994</v>
      </c>
      <c r="F13" s="37">
        <v>365.91</v>
      </c>
      <c r="G13" s="37">
        <v>2.73</v>
      </c>
      <c r="H13" s="37">
        <v>875.77</v>
      </c>
      <c r="I13" s="37">
        <v>6.54</v>
      </c>
      <c r="J13" s="23">
        <v>8.98</v>
      </c>
      <c r="K13" s="23">
        <v>309.87</v>
      </c>
      <c r="L13" s="23">
        <v>2.37</v>
      </c>
      <c r="M13" s="23">
        <v>864.3</v>
      </c>
      <c r="N13" s="23">
        <v>6.61</v>
      </c>
    </row>
    <row r="14" spans="1:14">
      <c r="A14" s="7">
        <v>70</v>
      </c>
      <c r="B14" s="7">
        <v>17416.47</v>
      </c>
      <c r="C14" s="7">
        <v>1800.51</v>
      </c>
      <c r="D14" s="10" t="s">
        <v>105</v>
      </c>
      <c r="E14" s="37">
        <v>10.34</v>
      </c>
      <c r="F14" s="37">
        <v>546.44000000000005</v>
      </c>
      <c r="G14" s="37">
        <v>3.14</v>
      </c>
      <c r="H14" s="37">
        <v>1254.07</v>
      </c>
      <c r="I14" s="37">
        <v>7.2</v>
      </c>
      <c r="J14" s="23">
        <v>11.1</v>
      </c>
      <c r="K14" s="23">
        <v>481.89</v>
      </c>
      <c r="L14" s="23">
        <v>2.82</v>
      </c>
      <c r="M14" s="23">
        <v>1415.73</v>
      </c>
      <c r="N14" s="23">
        <v>8.2799999999999994</v>
      </c>
    </row>
    <row r="15" spans="1:14">
      <c r="A15" s="7">
        <v>71</v>
      </c>
      <c r="B15" s="7">
        <v>18143.09</v>
      </c>
      <c r="C15" s="7">
        <v>1680.2</v>
      </c>
      <c r="D15" s="10" t="s">
        <v>106</v>
      </c>
      <c r="E15" s="37">
        <v>9.26</v>
      </c>
      <c r="F15" s="37">
        <v>561.45000000000005</v>
      </c>
      <c r="G15" s="37">
        <v>3.09</v>
      </c>
      <c r="H15" s="37">
        <v>1118.75</v>
      </c>
      <c r="I15" s="37">
        <v>6.17</v>
      </c>
      <c r="J15" s="23">
        <v>11.69</v>
      </c>
      <c r="K15" s="23">
        <v>532.36</v>
      </c>
      <c r="L15" s="23">
        <v>3.05</v>
      </c>
      <c r="M15" s="23">
        <v>1510.1</v>
      </c>
      <c r="N15" s="23">
        <v>8.64</v>
      </c>
    </row>
    <row r="16" spans="1:14">
      <c r="A16" s="7">
        <v>74</v>
      </c>
      <c r="B16" s="7">
        <v>17268.060000000001</v>
      </c>
      <c r="C16" s="7">
        <v>2064.4299999999998</v>
      </c>
      <c r="D16" s="10" t="s">
        <v>107</v>
      </c>
      <c r="E16" s="37">
        <v>11.96</v>
      </c>
      <c r="F16" s="37">
        <v>573.72</v>
      </c>
      <c r="G16" s="37">
        <v>3.32</v>
      </c>
      <c r="H16" s="37">
        <v>1490.71</v>
      </c>
      <c r="I16" s="37">
        <v>8.6300000000000008</v>
      </c>
      <c r="J16" s="23">
        <v>13.86</v>
      </c>
      <c r="K16" s="23">
        <v>714.28</v>
      </c>
      <c r="L16" s="23">
        <v>4.04</v>
      </c>
      <c r="M16" s="23">
        <v>1733.89</v>
      </c>
      <c r="N16" s="23">
        <v>9.81</v>
      </c>
    </row>
    <row r="17" spans="1:14">
      <c r="A17" s="7">
        <v>75</v>
      </c>
      <c r="B17" s="7">
        <v>12325.89</v>
      </c>
      <c r="C17" s="7">
        <v>1259.93</v>
      </c>
      <c r="D17" s="10" t="s">
        <v>108</v>
      </c>
      <c r="E17" s="37">
        <v>10.220000000000001</v>
      </c>
      <c r="F17" s="37">
        <v>429.32</v>
      </c>
      <c r="G17" s="37">
        <v>3.48</v>
      </c>
      <c r="H17" s="37">
        <v>830.61</v>
      </c>
      <c r="I17" s="37">
        <v>6.74</v>
      </c>
      <c r="J17" s="23">
        <v>9.51</v>
      </c>
      <c r="K17" s="23">
        <v>343.75</v>
      </c>
      <c r="L17" s="23">
        <v>3.1</v>
      </c>
      <c r="M17" s="23">
        <v>709.74</v>
      </c>
      <c r="N17" s="23">
        <v>6.41</v>
      </c>
    </row>
    <row r="18" spans="1:14">
      <c r="A18" s="7"/>
      <c r="B18" s="7">
        <v>315116.26</v>
      </c>
      <c r="C18" s="7">
        <v>32482.17</v>
      </c>
      <c r="D18" s="7"/>
      <c r="E18" s="29">
        <v>10.31</v>
      </c>
      <c r="F18" s="29">
        <v>9650.33</v>
      </c>
      <c r="G18" s="29">
        <v>3.06</v>
      </c>
      <c r="H18" s="29">
        <v>22831.85</v>
      </c>
      <c r="I18" s="29">
        <v>7.25</v>
      </c>
      <c r="J18" s="33">
        <v>11.14</v>
      </c>
      <c r="K18" s="33">
        <v>9338.51</v>
      </c>
      <c r="L18" s="33">
        <v>3.07</v>
      </c>
      <c r="M18" s="33">
        <v>24510.93</v>
      </c>
      <c r="N18" s="33">
        <v>8.07</v>
      </c>
    </row>
  </sheetData>
  <mergeCells count="2">
    <mergeCell ref="E1:I1"/>
    <mergeCell ref="J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D1" sqref="D1:M1"/>
    </sheetView>
  </sheetViews>
  <sheetFormatPr baseColWidth="10" defaultRowHeight="15"/>
  <cols>
    <col min="2" max="2" width="23.42578125" bestFit="1" customWidth="1"/>
    <col min="3" max="3" width="0" hidden="1" customWidth="1"/>
    <col min="5" max="5" width="0" hidden="1" customWidth="1"/>
    <col min="7" max="7" width="0" hidden="1" customWidth="1"/>
    <col min="8" max="8" width="16.28515625" bestFit="1" customWidth="1"/>
    <col min="10" max="10" width="0" hidden="1" customWidth="1"/>
    <col min="12" max="12" width="0" hidden="1" customWidth="1"/>
    <col min="13" max="13" width="16.28515625" bestFit="1" customWidth="1"/>
  </cols>
  <sheetData>
    <row r="1" spans="1:13" ht="21">
      <c r="D1" s="38" t="s">
        <v>176</v>
      </c>
      <c r="E1" s="38"/>
      <c r="F1" s="38"/>
      <c r="G1" s="38"/>
      <c r="H1" s="38"/>
      <c r="I1" s="39" t="s">
        <v>177</v>
      </c>
      <c r="J1" s="39"/>
      <c r="K1" s="39"/>
      <c r="L1" s="39"/>
      <c r="M1" s="39"/>
    </row>
    <row r="2" spans="1:13" s="5" customFormat="1">
      <c r="A2" s="28" t="s">
        <v>0</v>
      </c>
      <c r="B2" s="28"/>
      <c r="C2" s="28" t="s">
        <v>4</v>
      </c>
      <c r="D2" s="29" t="s">
        <v>5</v>
      </c>
      <c r="E2" s="29" t="s">
        <v>179</v>
      </c>
      <c r="F2" s="29" t="s">
        <v>180</v>
      </c>
      <c r="G2" s="29" t="s">
        <v>181</v>
      </c>
      <c r="H2" s="29" t="s">
        <v>182</v>
      </c>
      <c r="I2" s="33" t="s">
        <v>5</v>
      </c>
      <c r="J2" s="33" t="s">
        <v>179</v>
      </c>
      <c r="K2" s="33" t="s">
        <v>180</v>
      </c>
      <c r="L2" s="33" t="s">
        <v>181</v>
      </c>
      <c r="M2" s="33" t="s">
        <v>182</v>
      </c>
    </row>
    <row r="3" spans="1:13">
      <c r="A3" s="7">
        <v>11</v>
      </c>
      <c r="B3" s="10" t="s">
        <v>71</v>
      </c>
      <c r="C3" s="7">
        <v>2217.9299999999998</v>
      </c>
      <c r="D3" s="37">
        <v>9.16</v>
      </c>
      <c r="E3" s="37">
        <v>616.07000000000005</v>
      </c>
      <c r="F3" s="37">
        <v>2.54</v>
      </c>
      <c r="G3" s="37">
        <v>1601.86</v>
      </c>
      <c r="H3" s="37">
        <v>6.62</v>
      </c>
      <c r="I3" s="23">
        <v>10.16</v>
      </c>
      <c r="J3" s="23">
        <v>708.82</v>
      </c>
      <c r="K3" s="23">
        <v>3.06</v>
      </c>
      <c r="L3" s="23">
        <v>1648.22</v>
      </c>
      <c r="M3" s="23">
        <v>7.1</v>
      </c>
    </row>
    <row r="4" spans="1:13">
      <c r="A4" s="7">
        <v>52</v>
      </c>
      <c r="B4" s="10" t="s">
        <v>94</v>
      </c>
      <c r="C4" s="7">
        <v>1196.1300000000001</v>
      </c>
      <c r="D4" s="37">
        <v>10.029999999999999</v>
      </c>
      <c r="E4" s="37">
        <v>481.75</v>
      </c>
      <c r="F4" s="37">
        <v>4.04</v>
      </c>
      <c r="G4" s="37">
        <v>714.38</v>
      </c>
      <c r="H4" s="37">
        <v>5.99</v>
      </c>
      <c r="I4" s="23">
        <v>10.48</v>
      </c>
      <c r="J4" s="23">
        <v>411.8</v>
      </c>
      <c r="K4" s="23">
        <v>3.99</v>
      </c>
      <c r="L4" s="23">
        <v>670.69</v>
      </c>
      <c r="M4" s="23">
        <v>6.5</v>
      </c>
    </row>
    <row r="5" spans="1:13">
      <c r="A5" s="7">
        <v>53</v>
      </c>
      <c r="B5" s="10" t="s">
        <v>95</v>
      </c>
      <c r="C5" s="7">
        <v>872.5</v>
      </c>
      <c r="D5" s="37">
        <v>8.23</v>
      </c>
      <c r="E5" s="37">
        <v>331.2</v>
      </c>
      <c r="F5" s="37">
        <v>3.12</v>
      </c>
      <c r="G5" s="37">
        <v>541.29999999999995</v>
      </c>
      <c r="H5" s="37">
        <v>5.1100000000000003</v>
      </c>
      <c r="I5" s="23">
        <v>8.3000000000000007</v>
      </c>
      <c r="J5" s="23">
        <v>308.5</v>
      </c>
      <c r="K5" s="23">
        <v>3.07</v>
      </c>
      <c r="L5" s="23">
        <v>524.79999999999995</v>
      </c>
      <c r="M5" s="23">
        <v>5.23</v>
      </c>
    </row>
    <row r="6" spans="1:13">
      <c r="A6" s="7">
        <v>54</v>
      </c>
      <c r="B6" s="10" t="s">
        <v>96</v>
      </c>
      <c r="C6" s="7">
        <v>1017.9</v>
      </c>
      <c r="D6" s="37">
        <v>6.83</v>
      </c>
      <c r="E6" s="37">
        <v>394</v>
      </c>
      <c r="F6" s="37">
        <v>2.64</v>
      </c>
      <c r="G6" s="37">
        <v>623.9</v>
      </c>
      <c r="H6" s="37">
        <v>4.18</v>
      </c>
      <c r="I6" s="23">
        <v>5.14</v>
      </c>
      <c r="J6" s="23">
        <v>347.55</v>
      </c>
      <c r="K6" s="23">
        <v>2.31</v>
      </c>
      <c r="L6" s="23">
        <v>426.5</v>
      </c>
      <c r="M6" s="23">
        <v>2.83</v>
      </c>
    </row>
    <row r="7" spans="1:13">
      <c r="A7" s="7">
        <v>55</v>
      </c>
      <c r="B7" s="10" t="s">
        <v>97</v>
      </c>
      <c r="C7" s="7">
        <v>1046.3900000000001</v>
      </c>
      <c r="D7" s="37">
        <v>3.88</v>
      </c>
      <c r="E7" s="37">
        <v>539.49</v>
      </c>
      <c r="F7" s="37">
        <v>2</v>
      </c>
      <c r="G7" s="37">
        <v>506.9</v>
      </c>
      <c r="H7" s="37">
        <v>1.88</v>
      </c>
      <c r="I7" s="23">
        <v>5.25</v>
      </c>
      <c r="J7" s="23">
        <v>577.97</v>
      </c>
      <c r="K7" s="23">
        <v>2.37</v>
      </c>
      <c r="L7" s="23">
        <v>700.25</v>
      </c>
      <c r="M7" s="23">
        <v>2.88</v>
      </c>
    </row>
    <row r="8" spans="1:13">
      <c r="A8" s="7">
        <v>58</v>
      </c>
      <c r="B8" s="10" t="s">
        <v>99</v>
      </c>
      <c r="C8" s="7">
        <v>580.35</v>
      </c>
      <c r="D8" s="37">
        <v>7.15</v>
      </c>
      <c r="E8" s="37">
        <v>174</v>
      </c>
      <c r="F8" s="37">
        <v>2.14</v>
      </c>
      <c r="G8" s="37">
        <v>406.35</v>
      </c>
      <c r="H8" s="37">
        <v>5</v>
      </c>
      <c r="I8" s="23">
        <v>6.97</v>
      </c>
      <c r="J8" s="23">
        <v>202.2</v>
      </c>
      <c r="K8" s="23">
        <v>3.07</v>
      </c>
      <c r="L8" s="23">
        <v>257.39999999999998</v>
      </c>
      <c r="M8" s="23">
        <v>3.9</v>
      </c>
    </row>
    <row r="9" spans="1:13">
      <c r="A9" s="7">
        <v>59</v>
      </c>
      <c r="B9" s="10" t="s">
        <v>100</v>
      </c>
      <c r="C9" s="7">
        <v>998.7</v>
      </c>
      <c r="D9" s="37">
        <v>9.99</v>
      </c>
      <c r="E9" s="37">
        <v>417</v>
      </c>
      <c r="F9" s="37">
        <v>4.17</v>
      </c>
      <c r="G9" s="37">
        <v>581.70000000000005</v>
      </c>
      <c r="H9" s="37">
        <v>5.82</v>
      </c>
      <c r="I9" s="23">
        <v>8.43</v>
      </c>
      <c r="J9" s="23">
        <v>390.37</v>
      </c>
      <c r="K9" s="23">
        <v>4.33</v>
      </c>
      <c r="L9" s="23">
        <v>369.8</v>
      </c>
      <c r="M9" s="23">
        <v>4.0999999999999996</v>
      </c>
    </row>
    <row r="10" spans="1:13">
      <c r="A10" s="7">
        <v>62</v>
      </c>
      <c r="B10" s="10" t="s">
        <v>101</v>
      </c>
      <c r="C10" s="7">
        <v>756.9</v>
      </c>
      <c r="D10" s="37">
        <v>7.4</v>
      </c>
      <c r="E10" s="37">
        <v>249</v>
      </c>
      <c r="F10" s="37">
        <v>2.4300000000000002</v>
      </c>
      <c r="G10" s="37">
        <v>507.9</v>
      </c>
      <c r="H10" s="37">
        <v>4.96</v>
      </c>
      <c r="I10" s="23">
        <v>9.73</v>
      </c>
      <c r="J10" s="23">
        <v>235.6</v>
      </c>
      <c r="K10" s="23">
        <v>2.6</v>
      </c>
      <c r="L10" s="23">
        <v>647.49</v>
      </c>
      <c r="M10" s="23">
        <v>7.13</v>
      </c>
    </row>
    <row r="11" spans="1:13">
      <c r="A11" s="7">
        <v>65</v>
      </c>
      <c r="B11" s="10" t="s">
        <v>102</v>
      </c>
      <c r="C11" s="7">
        <v>1646.66</v>
      </c>
      <c r="D11" s="37">
        <v>10.85</v>
      </c>
      <c r="E11" s="37">
        <v>455.76</v>
      </c>
      <c r="F11" s="37">
        <v>3</v>
      </c>
      <c r="G11" s="37">
        <v>1190.9000000000001</v>
      </c>
      <c r="H11" s="37">
        <v>7.84</v>
      </c>
      <c r="I11" s="23">
        <v>8.91</v>
      </c>
      <c r="J11" s="23">
        <v>466.1</v>
      </c>
      <c r="K11" s="23">
        <v>3.15</v>
      </c>
      <c r="L11" s="23">
        <v>851.54</v>
      </c>
      <c r="M11" s="23">
        <v>5.76</v>
      </c>
    </row>
    <row r="12" spans="1:13">
      <c r="A12" s="7">
        <v>67</v>
      </c>
      <c r="B12" s="10" t="s">
        <v>103</v>
      </c>
      <c r="C12" s="7">
        <v>1095.4000000000001</v>
      </c>
      <c r="D12" s="37">
        <v>7.49</v>
      </c>
      <c r="E12" s="37">
        <v>449</v>
      </c>
      <c r="F12" s="37">
        <v>3.07</v>
      </c>
      <c r="G12" s="37">
        <v>646.4</v>
      </c>
      <c r="H12" s="37">
        <v>4.42</v>
      </c>
      <c r="I12" s="23">
        <v>8.75</v>
      </c>
      <c r="J12" s="23">
        <v>399.76</v>
      </c>
      <c r="K12" s="23">
        <v>3.05</v>
      </c>
      <c r="L12" s="23">
        <v>748.55</v>
      </c>
      <c r="M12" s="23">
        <v>5.71</v>
      </c>
    </row>
    <row r="13" spans="1:13">
      <c r="A13" s="7">
        <v>69</v>
      </c>
      <c r="B13" s="10" t="s">
        <v>104</v>
      </c>
      <c r="C13" s="7">
        <v>1179</v>
      </c>
      <c r="D13" s="37">
        <v>8.81</v>
      </c>
      <c r="E13" s="37">
        <v>545.20000000000005</v>
      </c>
      <c r="F13" s="37">
        <v>4.08</v>
      </c>
      <c r="G13" s="37">
        <v>633.79999999999995</v>
      </c>
      <c r="H13" s="37">
        <v>4.74</v>
      </c>
      <c r="I13" s="23">
        <v>6.4</v>
      </c>
      <c r="J13" s="23">
        <v>491.4</v>
      </c>
      <c r="K13" s="23">
        <v>3.84</v>
      </c>
      <c r="L13" s="23">
        <v>327.5</v>
      </c>
      <c r="M13" s="23">
        <v>2.56</v>
      </c>
    </row>
    <row r="14" spans="1:13">
      <c r="A14" s="7">
        <v>70</v>
      </c>
      <c r="B14" s="10" t="s">
        <v>105</v>
      </c>
      <c r="C14" s="7">
        <v>811.04</v>
      </c>
      <c r="D14" s="37">
        <v>7.25</v>
      </c>
      <c r="E14" s="37">
        <v>278.47000000000003</v>
      </c>
      <c r="F14" s="37">
        <v>2.4900000000000002</v>
      </c>
      <c r="G14" s="37">
        <v>532.57000000000005</v>
      </c>
      <c r="H14" s="37">
        <v>4.76</v>
      </c>
      <c r="I14" s="23">
        <v>8.26</v>
      </c>
      <c r="J14" s="23">
        <v>418.93</v>
      </c>
      <c r="K14" s="23">
        <v>3.72</v>
      </c>
      <c r="L14" s="23">
        <v>510.96</v>
      </c>
      <c r="M14" s="23">
        <v>4.54</v>
      </c>
    </row>
    <row r="15" spans="1:13">
      <c r="A15" s="7">
        <v>71</v>
      </c>
      <c r="B15" s="10" t="s">
        <v>106</v>
      </c>
      <c r="C15" s="7">
        <v>3.12</v>
      </c>
      <c r="D15" s="37">
        <v>4.9400000000000004</v>
      </c>
      <c r="E15" s="37">
        <v>3.12</v>
      </c>
      <c r="F15" s="37">
        <v>4.9400000000000004</v>
      </c>
      <c r="G15" s="37">
        <v>0</v>
      </c>
      <c r="H15" s="37">
        <v>0</v>
      </c>
      <c r="I15" s="23">
        <v>5.55</v>
      </c>
      <c r="J15" s="23">
        <v>18</v>
      </c>
      <c r="K15" s="23">
        <v>5.55</v>
      </c>
      <c r="L15" s="23">
        <v>0</v>
      </c>
      <c r="M15" s="23">
        <v>0</v>
      </c>
    </row>
    <row r="16" spans="1:13">
      <c r="A16" s="7">
        <v>74</v>
      </c>
      <c r="B16" s="10" t="s">
        <v>107</v>
      </c>
      <c r="C16" s="7">
        <v>388.1</v>
      </c>
      <c r="D16" s="37">
        <v>12</v>
      </c>
      <c r="E16" s="37">
        <v>136.5</v>
      </c>
      <c r="F16" s="37">
        <v>4.22</v>
      </c>
      <c r="G16" s="37">
        <v>251.6</v>
      </c>
      <c r="H16" s="37">
        <v>7.78</v>
      </c>
      <c r="I16" s="23">
        <v>6.52</v>
      </c>
      <c r="J16" s="23">
        <v>107.13</v>
      </c>
      <c r="K16" s="23">
        <v>3.25</v>
      </c>
      <c r="L16" s="23">
        <v>107.5</v>
      </c>
      <c r="M16" s="23">
        <v>3.26</v>
      </c>
    </row>
    <row r="17" spans="1:13">
      <c r="A17" s="7">
        <v>75</v>
      </c>
      <c r="B17" s="10" t="s">
        <v>108</v>
      </c>
      <c r="C17" s="7">
        <v>444.1</v>
      </c>
      <c r="D17" s="37">
        <v>9.99</v>
      </c>
      <c r="E17" s="37">
        <v>121.4</v>
      </c>
      <c r="F17" s="37">
        <v>2.73</v>
      </c>
      <c r="G17" s="37">
        <v>322.7</v>
      </c>
      <c r="H17" s="37">
        <v>7.26</v>
      </c>
      <c r="I17" s="23">
        <v>5.21</v>
      </c>
      <c r="J17" s="23">
        <v>116.59</v>
      </c>
      <c r="K17" s="23">
        <v>2.87</v>
      </c>
      <c r="L17" s="23">
        <v>95.1</v>
      </c>
      <c r="M17" s="23">
        <v>2.34</v>
      </c>
    </row>
    <row r="18" spans="1:13">
      <c r="A18" s="7"/>
      <c r="B18" s="7"/>
      <c r="C18" s="7">
        <v>14254.22</v>
      </c>
      <c r="D18" s="29">
        <v>7.96</v>
      </c>
      <c r="E18" s="29">
        <v>5191.96</v>
      </c>
      <c r="F18" s="29">
        <v>2.9</v>
      </c>
      <c r="G18" s="29">
        <v>9062.26</v>
      </c>
      <c r="H18" s="29">
        <v>5.0599999999999996</v>
      </c>
      <c r="I18" s="33">
        <v>7.82</v>
      </c>
      <c r="J18" s="33">
        <v>5200.72</v>
      </c>
      <c r="K18" s="33">
        <v>3.11</v>
      </c>
      <c r="L18" s="33">
        <v>7886.31</v>
      </c>
      <c r="M18" s="33">
        <v>4.71</v>
      </c>
    </row>
  </sheetData>
  <mergeCells count="2">
    <mergeCell ref="D1:H1"/>
    <mergeCell ref="I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8" sqref="F8"/>
    </sheetView>
  </sheetViews>
  <sheetFormatPr baseColWidth="10" defaultRowHeight="15"/>
  <cols>
    <col min="2" max="2" width="23.42578125" bestFit="1" customWidth="1"/>
    <col min="3" max="3" width="0" hidden="1" customWidth="1"/>
    <col min="4" max="4" width="6" bestFit="1" customWidth="1"/>
    <col min="5" max="5" width="16.85546875" hidden="1" customWidth="1"/>
    <col min="6" max="6" width="15.85546875" bestFit="1" customWidth="1"/>
    <col min="7" max="7" width="0" hidden="1" customWidth="1"/>
    <col min="8" max="8" width="16.28515625" bestFit="1" customWidth="1"/>
    <col min="9" max="9" width="6" bestFit="1" customWidth="1"/>
    <col min="10" max="10" width="0" hidden="1" customWidth="1"/>
    <col min="11" max="11" width="15.85546875" bestFit="1" customWidth="1"/>
    <col min="12" max="12" width="0" hidden="1" customWidth="1"/>
    <col min="13" max="13" width="16.28515625" bestFit="1" customWidth="1"/>
  </cols>
  <sheetData>
    <row r="1" spans="1:13" ht="21">
      <c r="D1" s="40" t="s">
        <v>176</v>
      </c>
      <c r="E1" s="40"/>
      <c r="F1" s="40"/>
      <c r="G1" s="40"/>
      <c r="H1" s="40"/>
      <c r="I1" s="41" t="s">
        <v>177</v>
      </c>
      <c r="J1" s="41"/>
      <c r="K1" s="41"/>
      <c r="L1" s="41"/>
      <c r="M1" s="41"/>
    </row>
    <row r="2" spans="1:13" s="5" customFormat="1">
      <c r="A2" s="28" t="s">
        <v>0</v>
      </c>
      <c r="B2" s="28"/>
      <c r="C2" s="28" t="s">
        <v>4</v>
      </c>
      <c r="D2" s="29" t="s">
        <v>5</v>
      </c>
      <c r="E2" s="29" t="s">
        <v>179</v>
      </c>
      <c r="F2" s="29" t="s">
        <v>180</v>
      </c>
      <c r="G2" s="29" t="s">
        <v>181</v>
      </c>
      <c r="H2" s="29" t="s">
        <v>182</v>
      </c>
      <c r="I2" s="33" t="s">
        <v>5</v>
      </c>
      <c r="J2" s="33" t="s">
        <v>179</v>
      </c>
      <c r="K2" s="33" t="s">
        <v>180</v>
      </c>
      <c r="L2" s="33" t="s">
        <v>181</v>
      </c>
      <c r="M2" s="33" t="s">
        <v>182</v>
      </c>
    </row>
    <row r="3" spans="1:13">
      <c r="A3" s="7">
        <v>11</v>
      </c>
      <c r="B3" s="10" t="s">
        <v>71</v>
      </c>
      <c r="C3" s="7">
        <v>605.11</v>
      </c>
      <c r="D3" s="37">
        <v>7.84</v>
      </c>
      <c r="E3" s="37">
        <v>245.49</v>
      </c>
      <c r="F3" s="37">
        <v>3.18</v>
      </c>
      <c r="G3" s="37">
        <v>359.62</v>
      </c>
      <c r="H3" s="37">
        <v>4.66</v>
      </c>
      <c r="I3" s="23">
        <v>10.77</v>
      </c>
      <c r="J3" s="23">
        <v>258.47000000000003</v>
      </c>
      <c r="K3" s="23">
        <v>3.34</v>
      </c>
      <c r="L3" s="23">
        <v>575.24</v>
      </c>
      <c r="M3" s="23">
        <v>7.43</v>
      </c>
    </row>
    <row r="4" spans="1:13">
      <c r="A4" s="7">
        <v>52</v>
      </c>
      <c r="B4" s="10" t="s">
        <v>94</v>
      </c>
      <c r="C4" s="7">
        <v>822.51</v>
      </c>
      <c r="D4" s="37">
        <v>9.73</v>
      </c>
      <c r="E4" s="37">
        <v>183.37</v>
      </c>
      <c r="F4" s="37">
        <v>2.17</v>
      </c>
      <c r="G4" s="37">
        <v>639.14</v>
      </c>
      <c r="H4" s="37">
        <v>7.56</v>
      </c>
      <c r="I4" s="23">
        <v>11.28</v>
      </c>
      <c r="J4" s="23">
        <v>238.76</v>
      </c>
      <c r="K4" s="23">
        <v>2.93</v>
      </c>
      <c r="L4" s="23">
        <v>681.81</v>
      </c>
      <c r="M4" s="23">
        <v>8.36</v>
      </c>
    </row>
    <row r="5" spans="1:13">
      <c r="A5" s="7">
        <v>53</v>
      </c>
      <c r="B5" s="10" t="s">
        <v>95</v>
      </c>
      <c r="C5" s="7">
        <v>62</v>
      </c>
      <c r="D5" s="37">
        <v>14.11</v>
      </c>
      <c r="E5" s="37">
        <v>19.2</v>
      </c>
      <c r="F5" s="37">
        <v>4.37</v>
      </c>
      <c r="G5" s="37">
        <v>42.8</v>
      </c>
      <c r="H5" s="37">
        <v>9.74</v>
      </c>
      <c r="I5" s="23">
        <v>26.94</v>
      </c>
      <c r="J5" s="23">
        <v>24</v>
      </c>
      <c r="K5" s="23">
        <v>6.54</v>
      </c>
      <c r="L5" s="23">
        <v>74.89</v>
      </c>
      <c r="M5" s="23">
        <v>20.399999999999999</v>
      </c>
    </row>
    <row r="6" spans="1:13">
      <c r="A6" s="7">
        <v>54</v>
      </c>
      <c r="B6" s="10" t="s">
        <v>96</v>
      </c>
      <c r="C6" s="7">
        <v>876.77</v>
      </c>
      <c r="D6" s="37">
        <v>7</v>
      </c>
      <c r="E6" s="37">
        <v>350.76</v>
      </c>
      <c r="F6" s="37">
        <v>2.8</v>
      </c>
      <c r="G6" s="37">
        <v>526.02</v>
      </c>
      <c r="H6" s="37">
        <v>4.2</v>
      </c>
      <c r="I6" s="23">
        <v>9.4700000000000006</v>
      </c>
      <c r="J6" s="23">
        <v>361.81</v>
      </c>
      <c r="K6" s="23">
        <v>2.9</v>
      </c>
      <c r="L6" s="23">
        <v>820.66</v>
      </c>
      <c r="M6" s="23">
        <v>6.57</v>
      </c>
    </row>
    <row r="7" spans="1:13">
      <c r="A7" s="7">
        <v>55</v>
      </c>
      <c r="B7" s="10" t="s">
        <v>97</v>
      </c>
      <c r="C7" s="7">
        <v>306.52999999999997</v>
      </c>
      <c r="D7" s="37">
        <v>8.06</v>
      </c>
      <c r="E7" s="37">
        <v>59.22</v>
      </c>
      <c r="F7" s="37">
        <v>1.56</v>
      </c>
      <c r="G7" s="37">
        <v>247.31</v>
      </c>
      <c r="H7" s="37">
        <v>6.5</v>
      </c>
      <c r="I7" s="23">
        <v>13.34</v>
      </c>
      <c r="J7" s="23">
        <v>107.72</v>
      </c>
      <c r="K7" s="23">
        <v>2.85</v>
      </c>
      <c r="L7" s="23">
        <v>396.93</v>
      </c>
      <c r="M7" s="23">
        <v>10.5</v>
      </c>
    </row>
    <row r="8" spans="1:13">
      <c r="A8" s="7">
        <v>58</v>
      </c>
      <c r="B8" s="10" t="s">
        <v>99</v>
      </c>
      <c r="C8" s="7">
        <v>2574.67</v>
      </c>
      <c r="D8" s="37">
        <v>9.89</v>
      </c>
      <c r="E8" s="37">
        <v>569.4</v>
      </c>
      <c r="F8" s="37">
        <v>2.19</v>
      </c>
      <c r="G8" s="37">
        <v>2005.27</v>
      </c>
      <c r="H8" s="37">
        <v>7.71</v>
      </c>
      <c r="I8" s="23">
        <v>9.4</v>
      </c>
      <c r="J8" s="23">
        <v>488.05</v>
      </c>
      <c r="K8" s="23">
        <v>2.15</v>
      </c>
      <c r="L8" s="23">
        <v>1649.7</v>
      </c>
      <c r="M8" s="23">
        <v>7.25</v>
      </c>
    </row>
    <row r="9" spans="1:13">
      <c r="A9" s="7">
        <v>59</v>
      </c>
      <c r="B9" s="10" t="s">
        <v>100</v>
      </c>
      <c r="C9" s="7">
        <v>2499.6999999999998</v>
      </c>
      <c r="D9" s="37">
        <v>10.91</v>
      </c>
      <c r="E9" s="37">
        <v>638.04999999999995</v>
      </c>
      <c r="F9" s="37">
        <v>2.79</v>
      </c>
      <c r="G9" s="37">
        <v>1861.66</v>
      </c>
      <c r="H9" s="37">
        <v>8.1300000000000008</v>
      </c>
      <c r="I9" s="23">
        <v>11.28</v>
      </c>
      <c r="J9" s="23">
        <v>636.04</v>
      </c>
      <c r="K9" s="23">
        <v>2.94</v>
      </c>
      <c r="L9" s="23">
        <v>1806.69</v>
      </c>
      <c r="M9" s="23">
        <v>8.34</v>
      </c>
    </row>
    <row r="10" spans="1:13">
      <c r="A10" s="7">
        <v>62</v>
      </c>
      <c r="B10" s="10" t="s">
        <v>101</v>
      </c>
      <c r="C10" s="7">
        <v>1325.46</v>
      </c>
      <c r="D10" s="37">
        <v>7.18</v>
      </c>
      <c r="E10" s="37">
        <v>456.45</v>
      </c>
      <c r="F10" s="37">
        <v>2.4700000000000002</v>
      </c>
      <c r="G10" s="37">
        <v>869.02</v>
      </c>
      <c r="H10" s="37">
        <v>4.71</v>
      </c>
      <c r="I10" s="23">
        <v>10.74</v>
      </c>
      <c r="J10" s="23">
        <v>564.21</v>
      </c>
      <c r="K10" s="23">
        <v>3.15</v>
      </c>
      <c r="L10" s="23">
        <v>1359.61</v>
      </c>
      <c r="M10" s="23">
        <v>7.59</v>
      </c>
    </row>
    <row r="11" spans="1:13">
      <c r="A11" s="7">
        <v>65</v>
      </c>
      <c r="B11" s="10" t="s">
        <v>102</v>
      </c>
      <c r="C11" s="7">
        <v>2274.86</v>
      </c>
      <c r="D11" s="37">
        <v>8.77</v>
      </c>
      <c r="E11" s="37">
        <v>664.11</v>
      </c>
      <c r="F11" s="37">
        <v>2.56</v>
      </c>
      <c r="G11" s="37">
        <v>1610.75</v>
      </c>
      <c r="H11" s="37">
        <v>6.21</v>
      </c>
      <c r="I11" s="23">
        <v>12.05</v>
      </c>
      <c r="J11" s="23">
        <v>788.17</v>
      </c>
      <c r="K11" s="23">
        <v>3.12</v>
      </c>
      <c r="L11" s="23">
        <v>2261.27</v>
      </c>
      <c r="M11" s="23">
        <v>8.94</v>
      </c>
    </row>
    <row r="12" spans="1:13">
      <c r="A12" s="7">
        <v>67</v>
      </c>
      <c r="B12" s="10" t="s">
        <v>103</v>
      </c>
      <c r="C12" s="7">
        <v>2119.0500000000002</v>
      </c>
      <c r="D12" s="37">
        <v>10.43</v>
      </c>
      <c r="E12" s="37">
        <v>656.08</v>
      </c>
      <c r="F12" s="37">
        <v>3.23</v>
      </c>
      <c r="G12" s="37">
        <v>1462.97</v>
      </c>
      <c r="H12" s="37">
        <v>7.2</v>
      </c>
      <c r="I12" s="23">
        <v>12.96</v>
      </c>
      <c r="J12" s="23">
        <v>684.8</v>
      </c>
      <c r="K12" s="23">
        <v>3.46</v>
      </c>
      <c r="L12" s="23">
        <v>1880.82</v>
      </c>
      <c r="M12" s="23">
        <v>9.5</v>
      </c>
    </row>
    <row r="13" spans="1:13">
      <c r="A13" s="7">
        <v>69</v>
      </c>
      <c r="B13" s="10" t="s">
        <v>104</v>
      </c>
      <c r="C13" s="7">
        <v>1673.76</v>
      </c>
      <c r="D13" s="37">
        <v>9.7100000000000009</v>
      </c>
      <c r="E13" s="37">
        <v>451.19</v>
      </c>
      <c r="F13" s="37">
        <v>2.62</v>
      </c>
      <c r="G13" s="37">
        <v>1222.58</v>
      </c>
      <c r="H13" s="37">
        <v>7.09</v>
      </c>
      <c r="I13" s="23">
        <v>11.19</v>
      </c>
      <c r="J13" s="23">
        <v>496.13</v>
      </c>
      <c r="K13" s="23">
        <v>3.14</v>
      </c>
      <c r="L13" s="23">
        <v>1270.1500000000001</v>
      </c>
      <c r="M13" s="23">
        <v>8.0500000000000007</v>
      </c>
    </row>
    <row r="14" spans="1:13">
      <c r="A14" s="7">
        <v>70</v>
      </c>
      <c r="B14" s="10" t="s">
        <v>105</v>
      </c>
      <c r="C14" s="7">
        <v>1920.93</v>
      </c>
      <c r="D14" s="37">
        <v>8.92</v>
      </c>
      <c r="E14" s="37">
        <v>556.02</v>
      </c>
      <c r="F14" s="37">
        <v>2.58</v>
      </c>
      <c r="G14" s="37">
        <v>1364.91</v>
      </c>
      <c r="H14" s="37">
        <v>6.34</v>
      </c>
      <c r="I14" s="23">
        <v>11.81</v>
      </c>
      <c r="J14" s="23">
        <v>703.27</v>
      </c>
      <c r="K14" s="23">
        <v>3.49</v>
      </c>
      <c r="L14" s="23">
        <v>1679.02</v>
      </c>
      <c r="M14" s="23">
        <v>8.32</v>
      </c>
    </row>
    <row r="15" spans="1:13">
      <c r="A15" s="7">
        <v>71</v>
      </c>
      <c r="B15" s="10" t="s">
        <v>106</v>
      </c>
      <c r="C15" s="7">
        <v>2795.93</v>
      </c>
      <c r="D15" s="37">
        <v>9.75</v>
      </c>
      <c r="E15" s="37">
        <v>776.85</v>
      </c>
      <c r="F15" s="37">
        <v>2.71</v>
      </c>
      <c r="G15" s="37">
        <v>2019.08</v>
      </c>
      <c r="H15" s="37">
        <v>7.04</v>
      </c>
      <c r="I15" s="23">
        <v>10.1</v>
      </c>
      <c r="J15" s="23">
        <v>829.54</v>
      </c>
      <c r="K15" s="23">
        <v>2.91</v>
      </c>
      <c r="L15" s="23">
        <v>2051.62</v>
      </c>
      <c r="M15" s="23">
        <v>7.19</v>
      </c>
    </row>
    <row r="16" spans="1:13">
      <c r="A16" s="7">
        <v>74</v>
      </c>
      <c r="B16" s="10" t="s">
        <v>107</v>
      </c>
      <c r="C16" s="7">
        <v>2322.4</v>
      </c>
      <c r="D16" s="37">
        <v>9.59</v>
      </c>
      <c r="E16" s="37">
        <v>562.04999999999995</v>
      </c>
      <c r="F16" s="37">
        <v>2.3199999999999998</v>
      </c>
      <c r="G16" s="37">
        <v>1760.35</v>
      </c>
      <c r="H16" s="37">
        <v>7.27</v>
      </c>
      <c r="I16" s="23">
        <v>8.36</v>
      </c>
      <c r="J16" s="23">
        <v>698.72</v>
      </c>
      <c r="K16" s="23">
        <v>3.23</v>
      </c>
      <c r="L16" s="23">
        <v>1110.28</v>
      </c>
      <c r="M16" s="23">
        <v>5.13</v>
      </c>
    </row>
    <row r="17" spans="1:13">
      <c r="A17" s="7">
        <v>75</v>
      </c>
      <c r="B17" s="10" t="s">
        <v>108</v>
      </c>
      <c r="C17" s="7">
        <v>2292.88</v>
      </c>
      <c r="D17" s="37">
        <v>11.93</v>
      </c>
      <c r="E17" s="37">
        <v>489.2</v>
      </c>
      <c r="F17" s="37">
        <v>2.54</v>
      </c>
      <c r="G17" s="37">
        <v>1803.68</v>
      </c>
      <c r="H17" s="37">
        <v>9.3800000000000008</v>
      </c>
      <c r="I17" s="23">
        <v>13.76</v>
      </c>
      <c r="J17" s="23">
        <v>653.51</v>
      </c>
      <c r="K17" s="23">
        <v>3.82</v>
      </c>
      <c r="L17" s="23">
        <v>1701.1</v>
      </c>
      <c r="M17" s="23">
        <v>9.94</v>
      </c>
    </row>
    <row r="18" spans="1:13" s="5" customFormat="1">
      <c r="A18" s="28"/>
      <c r="B18" s="28"/>
      <c r="C18" s="28">
        <v>24472.560000000001</v>
      </c>
      <c r="D18" s="29">
        <v>9.5</v>
      </c>
      <c r="E18" s="29">
        <v>6677.41</v>
      </c>
      <c r="F18" s="29">
        <v>2.59</v>
      </c>
      <c r="G18" s="29">
        <v>17795.150000000001</v>
      </c>
      <c r="H18" s="29">
        <v>6.91</v>
      </c>
      <c r="I18" s="33">
        <v>11.04</v>
      </c>
      <c r="J18" s="33">
        <v>7533.2</v>
      </c>
      <c r="K18" s="33">
        <v>3.1</v>
      </c>
      <c r="L18" s="33">
        <v>19319.79</v>
      </c>
      <c r="M18" s="33">
        <v>7.94</v>
      </c>
    </row>
  </sheetData>
  <mergeCells count="2">
    <mergeCell ref="D1:H1"/>
    <mergeCell ref="I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DPS0010 Aldersfordelt sykefravæ</vt:lpstr>
      <vt:lpstr>Barnehager</vt:lpstr>
      <vt:lpstr>Hjembaserte tjenester</vt:lpstr>
      <vt:lpstr>NAV-ansatte</vt:lpstr>
      <vt:lpstr>Boliger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Engine</dc:creator>
  <cp:lastModifiedBy>Morten Bettum</cp:lastModifiedBy>
  <dcterms:created xsi:type="dcterms:W3CDTF">2016-12-08T08:26:18Z</dcterms:created>
  <dcterms:modified xsi:type="dcterms:W3CDTF">2016-12-09T14:04:41Z</dcterms:modified>
</cp:coreProperties>
</file>