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610" windowHeight="11640"/>
  </bookViews>
  <sheets>
    <sheet name="Mal" sheetId="1" r:id="rId1"/>
    <sheet name="Eksempel merforbruk" sheetId="2" r:id="rId2"/>
    <sheet name="Eksempel mindreforbruk" sheetId="3" r:id="rId3"/>
  </sheets>
  <calcPr calcId="145621"/>
</workbook>
</file>

<file path=xl/calcChain.xml><?xml version="1.0" encoding="utf-8"?>
<calcChain xmlns="http://schemas.openxmlformats.org/spreadsheetml/2006/main">
  <c r="F40" i="2" l="1"/>
  <c r="F40" i="3"/>
  <c r="F40" i="1"/>
  <c r="F39" i="2"/>
  <c r="F39" i="3"/>
  <c r="F39" i="1"/>
  <c r="E22" i="1"/>
  <c r="E24" i="1" s="1"/>
  <c r="G18" i="1"/>
  <c r="E16" i="1"/>
  <c r="D16" i="1"/>
  <c r="G16" i="1" s="1"/>
  <c r="G15" i="1"/>
  <c r="G34" i="1" s="1"/>
  <c r="G14" i="1"/>
  <c r="G33" i="1" s="1"/>
  <c r="E9" i="1"/>
  <c r="D9" i="1"/>
  <c r="C9" i="1"/>
  <c r="G8" i="1"/>
  <c r="G7" i="1"/>
  <c r="G33" i="3"/>
  <c r="E22" i="3"/>
  <c r="E24" i="3" s="1"/>
  <c r="G18" i="3"/>
  <c r="E16" i="3"/>
  <c r="D16" i="3"/>
  <c r="G16" i="3" s="1"/>
  <c r="G15" i="3"/>
  <c r="G34" i="3" s="1"/>
  <c r="G14" i="3"/>
  <c r="E9" i="3"/>
  <c r="D9" i="3"/>
  <c r="C9" i="3"/>
  <c r="G8" i="3"/>
  <c r="G7" i="3"/>
  <c r="G26" i="2"/>
  <c r="E24" i="2"/>
  <c r="G25" i="2" s="1"/>
  <c r="E22" i="2"/>
  <c r="G18" i="2"/>
  <c r="E16" i="2"/>
  <c r="D16" i="2"/>
  <c r="G15" i="2"/>
  <c r="G34" i="2" s="1"/>
  <c r="G14" i="2"/>
  <c r="G33" i="2" s="1"/>
  <c r="G9" i="2"/>
  <c r="E9" i="2"/>
  <c r="D9" i="2"/>
  <c r="C9" i="2"/>
  <c r="G8" i="2"/>
  <c r="G7" i="2"/>
  <c r="G16" i="2" l="1"/>
  <c r="G19" i="2" s="1"/>
  <c r="G28" i="2" s="1"/>
  <c r="G9" i="1"/>
  <c r="G19" i="1" s="1"/>
  <c r="G28" i="1"/>
  <c r="G31" i="1" s="1"/>
  <c r="G26" i="1"/>
  <c r="G25" i="1"/>
  <c r="G26" i="3"/>
  <c r="G25" i="3"/>
  <c r="G9" i="3"/>
  <c r="G19" i="3" s="1"/>
  <c r="G28" i="3" s="1"/>
  <c r="G32" i="2" l="1"/>
  <c r="G31" i="2"/>
  <c r="G32" i="1"/>
  <c r="G35" i="1" s="1"/>
  <c r="G31" i="3"/>
  <c r="G32" i="3"/>
  <c r="G35" i="2" l="1"/>
  <c r="G35" i="3"/>
</calcChain>
</file>

<file path=xl/sharedStrings.xml><?xml version="1.0" encoding="utf-8"?>
<sst xmlns="http://schemas.openxmlformats.org/spreadsheetml/2006/main" count="117" uniqueCount="39">
  <si>
    <t>BYDELER</t>
  </si>
  <si>
    <t>Kapittel xxxxxxxxxxxxxxxxxxxxxxxx</t>
  </si>
  <si>
    <t>I hele  kroner</t>
  </si>
  <si>
    <t>Artsgruppe</t>
  </si>
  <si>
    <t>Dok. 3</t>
  </si>
  <si>
    <t>Justert budsjett</t>
  </si>
  <si>
    <t>Regnskap</t>
  </si>
  <si>
    <t>Avvik</t>
  </si>
  <si>
    <t>Netto driftsramme</t>
  </si>
  <si>
    <t>Nettoramme økonomisk sosialhjelp</t>
  </si>
  <si>
    <t>Beregnet netto driftsresultat</t>
  </si>
  <si>
    <t>Korrigeringer:</t>
  </si>
  <si>
    <t>Særskilte øremerkede midler fordelt på:</t>
  </si>
  <si>
    <t>Statlige/kommunale/andre kilder</t>
  </si>
  <si>
    <t>Rent kommunale</t>
  </si>
  <si>
    <t>- Sum særskilt øremerkede midler</t>
  </si>
  <si>
    <t>- Resultat fond</t>
  </si>
  <si>
    <t>Korrigerte netto driftsutgifter</t>
  </si>
  <si>
    <t>Beregning av 4- og 5-prosentgrense:</t>
  </si>
  <si>
    <t>Netto driftsramme artsgruppe 11 - Dok. 3:</t>
  </si>
  <si>
    <t>- Budsjett særskilte øremerkede midler - Dok. 3:</t>
  </si>
  <si>
    <t>Grunnlag</t>
  </si>
  <si>
    <t>Mindreforbruk</t>
  </si>
  <si>
    <t>5%</t>
  </si>
  <si>
    <t>Merforbruk</t>
  </si>
  <si>
    <t>Avvik korrigerte netto driftsutgifter:</t>
  </si>
  <si>
    <t>Besparelse:</t>
  </si>
  <si>
    <t>Overskridelse:</t>
  </si>
  <si>
    <t>+Besparelse særskilte øremerkede midler:</t>
  </si>
  <si>
    <t>Investeringsprosjekt (nummer og navn)</t>
  </si>
  <si>
    <t>Overføring til 2015 (avrundet nedover til nærmeste hele tusen kroner):</t>
  </si>
  <si>
    <t>Beregning av fremføring av merforbruk eller mindreforbruk fra 2015 til 2016</t>
  </si>
  <si>
    <t>Sum overføring 2016</t>
  </si>
  <si>
    <t>Budsjett
2015</t>
  </si>
  <si>
    <t>Regnskap
2015</t>
  </si>
  <si>
    <t>Beregnet y-disp 2016</t>
  </si>
  <si>
    <t>Dersom bydelen i medhold av økonomireglementet har omdisponert fra driftsbudsjettet til  investeringsbudsjettet skal følgende tabell fylles ut:</t>
  </si>
  <si>
    <t>Beregning av fremføring av merforbruk eller mindreforbruk fra 2016 til 2017</t>
  </si>
  <si>
    <t>Overføring til 2016 (avrundet nedover til nærmeste hele tusen kroner):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</si>
</sst>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9"/>
      <color indexed="8"/>
      <name val="Times New Roman"/>
      <family val="1"/>
    </font>
    <font>
      <b/>
      <i/>
      <sz val="9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right" vertical="top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right" vertical="top" wrapText="1"/>
    </xf>
    <xf numFmtId="0" fontId="5" fillId="0" borderId="1" xfId="0" applyFont="1" applyBorder="1" applyAlignment="1">
      <alignment horizontal="right" vertical="top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3" fontId="4" fillId="0" borderId="0" xfId="0" applyNumberFormat="1" applyFont="1" applyAlignment="1" applyProtection="1">
      <alignment vertical="center" wrapText="1"/>
      <protection locked="0"/>
    </xf>
    <xf numFmtId="3" fontId="4" fillId="0" borderId="0" xfId="0" applyNumberFormat="1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3" fontId="4" fillId="0" borderId="1" xfId="0" applyNumberFormat="1" applyFont="1" applyBorder="1" applyAlignment="1" applyProtection="1">
      <alignment vertical="center" wrapText="1"/>
      <protection locked="0"/>
    </xf>
    <xf numFmtId="3" fontId="4" fillId="0" borderId="3" xfId="0" applyNumberFormat="1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3" fontId="4" fillId="0" borderId="0" xfId="0" applyNumberFormat="1" applyFont="1" applyBorder="1" applyAlignment="1">
      <alignment vertical="center" wrapText="1"/>
    </xf>
    <xf numFmtId="3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3" fontId="4" fillId="0" borderId="1" xfId="0" applyNumberFormat="1" applyFont="1" applyBorder="1" applyAlignment="1">
      <alignment vertical="center" wrapText="1"/>
    </xf>
    <xf numFmtId="3" fontId="4" fillId="0" borderId="4" xfId="0" applyNumberFormat="1" applyFont="1" applyBorder="1" applyAlignment="1">
      <alignment vertical="center" wrapText="1"/>
    </xf>
    <xf numFmtId="0" fontId="4" fillId="1" borderId="0" xfId="0" applyFont="1" applyFill="1" applyAlignment="1">
      <alignment vertical="center" wrapText="1"/>
    </xf>
    <xf numFmtId="3" fontId="4" fillId="1" borderId="0" xfId="0" applyNumberFormat="1" applyFont="1" applyFill="1" applyAlignment="1">
      <alignment vertical="center" wrapText="1"/>
    </xf>
    <xf numFmtId="3" fontId="4" fillId="1" borderId="0" xfId="0" applyNumberFormat="1" applyFont="1" applyFill="1" applyAlignment="1" applyProtection="1">
      <alignment vertical="center" wrapText="1"/>
      <protection locked="0"/>
    </xf>
    <xf numFmtId="0" fontId="7" fillId="0" borderId="0" xfId="0" applyFont="1" applyAlignment="1">
      <alignment vertical="center" wrapText="1"/>
    </xf>
    <xf numFmtId="0" fontId="3" fillId="0" borderId="0" xfId="0" quotePrefix="1" applyFont="1" applyAlignment="1">
      <alignment vertical="center"/>
    </xf>
    <xf numFmtId="3" fontId="4" fillId="0" borderId="0" xfId="0" applyNumberFormat="1" applyFont="1" applyBorder="1" applyAlignment="1" applyProtection="1">
      <alignment vertical="center" wrapText="1"/>
      <protection locked="0"/>
    </xf>
    <xf numFmtId="0" fontId="3" fillId="0" borderId="4" xfId="0" applyFont="1" applyBorder="1" applyAlignment="1">
      <alignment vertical="center"/>
    </xf>
    <xf numFmtId="3" fontId="3" fillId="0" borderId="4" xfId="0" applyNumberFormat="1" applyFont="1" applyBorder="1" applyAlignment="1">
      <alignment vertical="center"/>
    </xf>
    <xf numFmtId="0" fontId="4" fillId="0" borderId="0" xfId="0" quotePrefix="1" applyFont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9" fontId="4" fillId="0" borderId="4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vertical="center" wrapText="1"/>
    </xf>
    <xf numFmtId="0" fontId="8" fillId="0" borderId="5" xfId="0" applyFont="1" applyBorder="1" applyProtection="1"/>
    <xf numFmtId="0" fontId="3" fillId="0" borderId="6" xfId="0" applyFont="1" applyBorder="1" applyProtection="1"/>
    <xf numFmtId="0" fontId="3" fillId="0" borderId="7" xfId="0" applyFont="1" applyBorder="1" applyProtection="1"/>
    <xf numFmtId="0" fontId="8" fillId="0" borderId="5" xfId="0" applyFont="1" applyBorder="1" applyAlignment="1" applyProtection="1">
      <alignment wrapText="1"/>
    </xf>
    <xf numFmtId="3" fontId="8" fillId="0" borderId="5" xfId="0" applyNumberFormat="1" applyFont="1" applyBorder="1" applyAlignment="1" applyProtection="1">
      <alignment wrapText="1"/>
    </xf>
    <xf numFmtId="3" fontId="3" fillId="0" borderId="0" xfId="0" applyNumberFormat="1" applyFont="1" applyProtection="1"/>
    <xf numFmtId="38" fontId="3" fillId="0" borderId="5" xfId="1" applyNumberFormat="1" applyFont="1" applyBorder="1" applyProtection="1">
      <protection locked="0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left" vertical="top" wrapText="1"/>
      <protection locked="0"/>
    </xf>
    <xf numFmtId="0" fontId="5" fillId="0" borderId="1" xfId="0" applyFont="1" applyBorder="1" applyAlignment="1">
      <alignment horizontal="right" vertical="top" wrapText="1"/>
    </xf>
    <xf numFmtId="3" fontId="4" fillId="0" borderId="2" xfId="0" applyNumberFormat="1" applyFont="1" applyBorder="1" applyAlignment="1">
      <alignment vertical="center" wrapText="1"/>
    </xf>
    <xf numFmtId="3" fontId="4" fillId="0" borderId="1" xfId="0" applyNumberFormat="1" applyFont="1" applyBorder="1" applyAlignment="1">
      <alignment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0" xfId="0" quotePrefix="1" applyFont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quotePrefix="1" applyFont="1" applyAlignment="1">
      <alignment vertical="center" wrapText="1"/>
    </xf>
    <xf numFmtId="0" fontId="4" fillId="0" borderId="0" xfId="0" quotePrefix="1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8" fillId="0" borderId="0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3" fillId="0" borderId="6" xfId="0" applyFont="1" applyBorder="1" applyAlignment="1" applyProtection="1">
      <alignment horizontal="left"/>
      <protection locked="0"/>
    </xf>
    <xf numFmtId="0" fontId="3" fillId="0" borderId="8" xfId="0" applyFont="1" applyBorder="1" applyAlignment="1" applyProtection="1">
      <protection locked="0"/>
    </xf>
    <xf numFmtId="0" fontId="3" fillId="0" borderId="7" xfId="0" applyFont="1" applyBorder="1" applyAlignment="1" applyProtection="1">
      <protection locked="0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topLeftCell="A23" workbookViewId="0">
      <selection activeCell="A42" sqref="A42"/>
    </sheetView>
  </sheetViews>
  <sheetFormatPr baseColWidth="10" defaultRowHeight="15" x14ac:dyDescent="0.25"/>
  <sheetData>
    <row r="1" spans="1:7" ht="15.75" x14ac:dyDescent="0.25">
      <c r="A1" s="1" t="s">
        <v>0</v>
      </c>
      <c r="B1" s="2"/>
      <c r="C1" s="2"/>
      <c r="D1" s="2"/>
      <c r="E1" s="2"/>
      <c r="F1" s="2"/>
      <c r="G1" s="2"/>
    </row>
    <row r="2" spans="1:7" ht="15.75" x14ac:dyDescent="0.25">
      <c r="A2" s="41" t="s">
        <v>37</v>
      </c>
      <c r="B2" s="41"/>
      <c r="C2" s="41"/>
      <c r="D2" s="41"/>
      <c r="E2" s="41"/>
      <c r="F2" s="41"/>
      <c r="G2" s="41"/>
    </row>
    <row r="3" spans="1:7" ht="15.75" x14ac:dyDescent="0.25">
      <c r="A3" s="42" t="s">
        <v>1</v>
      </c>
      <c r="B3" s="42"/>
      <c r="C3" s="42"/>
      <c r="D3" s="42"/>
      <c r="E3" s="42"/>
      <c r="F3" s="42"/>
      <c r="G3" s="42"/>
    </row>
    <row r="4" spans="1:7" ht="15.75" thickBot="1" x14ac:dyDescent="0.3">
      <c r="A4" s="3"/>
      <c r="B4" s="4"/>
      <c r="C4" s="4"/>
      <c r="D4" s="4"/>
      <c r="E4" s="4"/>
      <c r="F4" s="43" t="s">
        <v>2</v>
      </c>
      <c r="G4" s="43"/>
    </row>
    <row r="5" spans="1:7" ht="24" x14ac:dyDescent="0.25">
      <c r="A5" s="5" t="s">
        <v>3</v>
      </c>
      <c r="B5" s="6"/>
      <c r="C5" s="6" t="s">
        <v>4</v>
      </c>
      <c r="D5" s="6" t="s">
        <v>5</v>
      </c>
      <c r="E5" s="6" t="s">
        <v>6</v>
      </c>
      <c r="F5" s="6"/>
      <c r="G5" s="6" t="s">
        <v>7</v>
      </c>
    </row>
    <row r="6" spans="1:7" ht="15.75" thickBot="1" x14ac:dyDescent="0.3">
      <c r="A6" s="3"/>
      <c r="B6" s="4"/>
      <c r="C6" s="7">
        <v>2015</v>
      </c>
      <c r="D6" s="7">
        <v>2015</v>
      </c>
      <c r="E6" s="7">
        <v>2015</v>
      </c>
      <c r="F6" s="7"/>
      <c r="G6" s="7"/>
    </row>
    <row r="7" spans="1:7" ht="24" x14ac:dyDescent="0.25">
      <c r="A7" s="8">
        <v>11</v>
      </c>
      <c r="B7" s="9" t="s">
        <v>8</v>
      </c>
      <c r="C7" s="10"/>
      <c r="D7" s="10"/>
      <c r="E7" s="10"/>
      <c r="F7" s="44"/>
      <c r="G7" s="11">
        <f t="shared" ref="G7:G9" si="0">D7-E7</f>
        <v>0</v>
      </c>
    </row>
    <row r="8" spans="1:7" ht="36.75" thickBot="1" x14ac:dyDescent="0.3">
      <c r="A8" s="12">
        <v>14</v>
      </c>
      <c r="B8" s="13" t="s">
        <v>9</v>
      </c>
      <c r="C8" s="14"/>
      <c r="D8" s="14"/>
      <c r="E8" s="14"/>
      <c r="F8" s="45"/>
      <c r="G8" s="11">
        <f t="shared" si="0"/>
        <v>0</v>
      </c>
    </row>
    <row r="9" spans="1:7" x14ac:dyDescent="0.25">
      <c r="A9" s="46" t="s">
        <v>10</v>
      </c>
      <c r="B9" s="46"/>
      <c r="C9" s="15">
        <f>SUM(C7:C8)</f>
        <v>0</v>
      </c>
      <c r="D9" s="15">
        <f>SUM(D7:D8)</f>
        <v>0</v>
      </c>
      <c r="E9" s="15">
        <f>SUM(E7:E8)</f>
        <v>0</v>
      </c>
      <c r="F9" s="15"/>
      <c r="G9" s="15">
        <f t="shared" si="0"/>
        <v>0</v>
      </c>
    </row>
    <row r="10" spans="1:7" x14ac:dyDescent="0.25">
      <c r="A10" s="22"/>
      <c r="B10" s="22"/>
      <c r="C10" s="23"/>
      <c r="D10" s="24"/>
      <c r="E10" s="24"/>
      <c r="F10" s="23"/>
      <c r="G10" s="23"/>
    </row>
    <row r="11" spans="1:7" x14ac:dyDescent="0.25">
      <c r="A11" s="49" t="s">
        <v>11</v>
      </c>
      <c r="B11" s="49"/>
      <c r="C11" s="49"/>
      <c r="D11" s="49"/>
      <c r="E11" s="49"/>
      <c r="F11" s="49"/>
      <c r="G11" s="49"/>
    </row>
    <row r="12" spans="1:7" x14ac:dyDescent="0.25">
      <c r="A12" s="22"/>
      <c r="B12" s="22"/>
      <c r="C12" s="23"/>
      <c r="D12" s="24"/>
      <c r="E12" s="24"/>
      <c r="F12" s="23"/>
      <c r="G12" s="23"/>
    </row>
    <row r="13" spans="1:7" x14ac:dyDescent="0.25">
      <c r="A13" s="49" t="s">
        <v>12</v>
      </c>
      <c r="B13" s="49"/>
      <c r="C13" s="49"/>
      <c r="D13" s="49"/>
      <c r="E13" s="25"/>
      <c r="F13" s="49"/>
      <c r="G13" s="25"/>
    </row>
    <row r="14" spans="1:7" x14ac:dyDescent="0.25">
      <c r="A14" s="50" t="s">
        <v>13</v>
      </c>
      <c r="B14" s="51"/>
      <c r="C14" s="51"/>
      <c r="D14" s="18"/>
      <c r="E14" s="18"/>
      <c r="F14" s="49"/>
      <c r="G14" s="18">
        <f t="shared" ref="G14:G16" si="1">D14-E14</f>
        <v>0</v>
      </c>
    </row>
    <row r="15" spans="1:7" x14ac:dyDescent="0.25">
      <c r="A15" s="50" t="s">
        <v>14</v>
      </c>
      <c r="B15" s="51"/>
      <c r="C15" s="51"/>
      <c r="D15" s="18"/>
      <c r="E15" s="18"/>
      <c r="F15" s="49"/>
      <c r="G15" s="18">
        <f t="shared" si="1"/>
        <v>0</v>
      </c>
    </row>
    <row r="16" spans="1:7" x14ac:dyDescent="0.25">
      <c r="A16" s="26" t="s">
        <v>15</v>
      </c>
      <c r="B16" s="19"/>
      <c r="C16" s="19"/>
      <c r="D16" s="18">
        <f>D14+D15</f>
        <v>0</v>
      </c>
      <c r="E16" s="18">
        <f t="shared" ref="E16" si="2">E14+E15</f>
        <v>0</v>
      </c>
      <c r="F16" s="49"/>
      <c r="G16" s="18">
        <f t="shared" si="1"/>
        <v>0</v>
      </c>
    </row>
    <row r="17" spans="1:7" x14ac:dyDescent="0.25">
      <c r="A17" s="22"/>
      <c r="B17" s="22"/>
      <c r="C17" s="23"/>
      <c r="D17" s="24"/>
      <c r="E17" s="24"/>
      <c r="F17" s="23"/>
      <c r="G17" s="23"/>
    </row>
    <row r="18" spans="1:7" ht="15.75" thickBot="1" x14ac:dyDescent="0.3">
      <c r="A18" s="52" t="s">
        <v>16</v>
      </c>
      <c r="B18" s="52"/>
      <c r="C18" s="52"/>
      <c r="D18" s="27"/>
      <c r="E18" s="27"/>
      <c r="F18" s="17"/>
      <c r="G18" s="18">
        <f>E18</f>
        <v>0</v>
      </c>
    </row>
    <row r="19" spans="1:7" ht="15.75" thickBot="1" x14ac:dyDescent="0.3">
      <c r="A19" s="28" t="s">
        <v>17</v>
      </c>
      <c r="B19" s="28"/>
      <c r="C19" s="28"/>
      <c r="D19" s="29"/>
      <c r="E19" s="29"/>
      <c r="F19" s="29"/>
      <c r="G19" s="29">
        <f>G9-G16-G18</f>
        <v>0</v>
      </c>
    </row>
    <row r="20" spans="1:7" x14ac:dyDescent="0.25">
      <c r="A20" s="9"/>
      <c r="B20" s="9"/>
      <c r="C20" s="9"/>
      <c r="D20" s="9"/>
      <c r="E20" s="9"/>
      <c r="F20" s="9"/>
      <c r="G20" s="9"/>
    </row>
    <row r="21" spans="1:7" x14ac:dyDescent="0.25">
      <c r="A21" s="49" t="s">
        <v>18</v>
      </c>
      <c r="B21" s="49"/>
      <c r="C21" s="49"/>
      <c r="D21" s="49"/>
      <c r="E21" s="49"/>
      <c r="F21" s="49"/>
      <c r="G21" s="49"/>
    </row>
    <row r="22" spans="1:7" x14ac:dyDescent="0.25">
      <c r="A22" s="53" t="s">
        <v>19</v>
      </c>
      <c r="B22" s="53"/>
      <c r="C22" s="53"/>
      <c r="D22" s="53"/>
      <c r="E22" s="11">
        <f>C7</f>
        <v>0</v>
      </c>
      <c r="F22" s="9"/>
      <c r="G22" s="9"/>
    </row>
    <row r="23" spans="1:7" ht="15.75" thickBot="1" x14ac:dyDescent="0.3">
      <c r="A23" s="52" t="s">
        <v>20</v>
      </c>
      <c r="B23" s="53"/>
      <c r="C23" s="53"/>
      <c r="D23" s="53"/>
      <c r="E23" s="11"/>
      <c r="F23" s="9"/>
      <c r="G23" s="9"/>
    </row>
    <row r="24" spans="1:7" ht="15.75" thickBot="1" x14ac:dyDescent="0.3">
      <c r="A24" s="9"/>
      <c r="B24" s="30"/>
      <c r="C24" s="9"/>
      <c r="D24" s="9" t="s">
        <v>21</v>
      </c>
      <c r="E24" s="21">
        <f>E22-E23</f>
        <v>0</v>
      </c>
      <c r="F24" s="9"/>
      <c r="G24" s="9"/>
    </row>
    <row r="25" spans="1:7" ht="15.75" thickBot="1" x14ac:dyDescent="0.3">
      <c r="A25" s="9"/>
      <c r="B25" s="9"/>
      <c r="C25" s="9"/>
      <c r="D25" s="9" t="s">
        <v>22</v>
      </c>
      <c r="E25" s="17"/>
      <c r="F25" s="31" t="s">
        <v>23</v>
      </c>
      <c r="G25" s="21">
        <f>TRUNC($E$24*F25,-3)</f>
        <v>0</v>
      </c>
    </row>
    <row r="26" spans="1:7" ht="15.75" thickBot="1" x14ac:dyDescent="0.3">
      <c r="A26" s="9"/>
      <c r="B26" s="9"/>
      <c r="C26" s="9"/>
      <c r="D26" s="9" t="s">
        <v>24</v>
      </c>
      <c r="E26" s="17"/>
      <c r="F26" s="32">
        <v>0.04</v>
      </c>
      <c r="G26" s="21">
        <f>TRUNC($E$24*F26,-3)</f>
        <v>0</v>
      </c>
    </row>
    <row r="27" spans="1:7" x14ac:dyDescent="0.25">
      <c r="A27" s="9"/>
      <c r="B27" s="9"/>
      <c r="C27" s="9"/>
      <c r="D27" s="9"/>
      <c r="E27" s="16"/>
      <c r="F27" s="16"/>
      <c r="G27" s="11"/>
    </row>
    <row r="28" spans="1:7" ht="15.75" thickBot="1" x14ac:dyDescent="0.3">
      <c r="A28" s="9"/>
      <c r="B28" s="9"/>
      <c r="C28" s="9"/>
      <c r="D28" s="53" t="s">
        <v>25</v>
      </c>
      <c r="E28" s="53"/>
      <c r="F28" s="53"/>
      <c r="G28" s="20">
        <f>TRUNC(G19,-3)</f>
        <v>0</v>
      </c>
    </row>
    <row r="29" spans="1:7" x14ac:dyDescent="0.25">
      <c r="A29" s="9"/>
      <c r="B29" s="9"/>
      <c r="C29" s="9"/>
      <c r="D29" s="9"/>
      <c r="E29" s="9"/>
      <c r="F29" s="9"/>
      <c r="G29" s="11"/>
    </row>
    <row r="30" spans="1:7" x14ac:dyDescent="0.25">
      <c r="A30" s="49" t="s">
        <v>38</v>
      </c>
      <c r="B30" s="49"/>
      <c r="C30" s="49"/>
      <c r="D30" s="49"/>
      <c r="E30" s="49"/>
      <c r="F30" s="49"/>
      <c r="G30" s="49"/>
    </row>
    <row r="31" spans="1:7" x14ac:dyDescent="0.25">
      <c r="A31" s="9"/>
      <c r="B31" s="9"/>
      <c r="C31" s="9"/>
      <c r="D31" s="9"/>
      <c r="E31" s="9" t="s">
        <v>26</v>
      </c>
      <c r="F31" s="9"/>
      <c r="G31" s="11">
        <f>IF(G28&gt;0,IF(G28&gt;G25,G25,G28),0)</f>
        <v>0</v>
      </c>
    </row>
    <row r="32" spans="1:7" x14ac:dyDescent="0.25">
      <c r="A32" s="9"/>
      <c r="B32" s="9"/>
      <c r="C32" s="9"/>
      <c r="D32" s="9"/>
      <c r="E32" s="9" t="s">
        <v>27</v>
      </c>
      <c r="F32" s="9"/>
      <c r="G32" s="11">
        <f>IF(G28&lt;0,IF(ABS(G28)&lt;G26,G28,-G26),0)</f>
        <v>0</v>
      </c>
    </row>
    <row r="33" spans="1:7" x14ac:dyDescent="0.25">
      <c r="A33" s="47" t="s">
        <v>28</v>
      </c>
      <c r="B33" s="47"/>
      <c r="C33" s="47"/>
      <c r="D33" s="47"/>
      <c r="E33" s="48" t="s">
        <v>13</v>
      </c>
      <c r="F33" s="48"/>
      <c r="G33" s="17">
        <f>TRUNC(G14,-3)</f>
        <v>0</v>
      </c>
    </row>
    <row r="34" spans="1:7" ht="15.75" thickBot="1" x14ac:dyDescent="0.3">
      <c r="A34" s="9"/>
      <c r="B34" s="9"/>
      <c r="C34" s="9"/>
      <c r="D34" s="9"/>
      <c r="E34" s="54" t="s">
        <v>14</v>
      </c>
      <c r="F34" s="54"/>
      <c r="G34" s="20">
        <f>TRUNC(G15,-3)</f>
        <v>0</v>
      </c>
    </row>
    <row r="35" spans="1:7" ht="15.75" thickBot="1" x14ac:dyDescent="0.3">
      <c r="A35" s="9"/>
      <c r="B35" s="9"/>
      <c r="C35" s="9"/>
      <c r="D35" s="9"/>
      <c r="E35" s="55" t="s">
        <v>32</v>
      </c>
      <c r="F35" s="55"/>
      <c r="G35" s="33">
        <f>SUM(G31:G34)</f>
        <v>0</v>
      </c>
    </row>
    <row r="36" spans="1:7" x14ac:dyDescent="0.25">
      <c r="A36" s="2"/>
      <c r="B36" s="2"/>
      <c r="C36" s="2"/>
      <c r="D36" s="2"/>
      <c r="E36" s="2"/>
      <c r="F36" s="2"/>
      <c r="G36" s="2"/>
    </row>
    <row r="37" spans="1:7" ht="30" customHeight="1" x14ac:dyDescent="0.25">
      <c r="A37" s="56" t="s">
        <v>36</v>
      </c>
      <c r="B37" s="57"/>
      <c r="C37" s="57"/>
      <c r="D37" s="57"/>
      <c r="E37" s="57"/>
      <c r="F37" s="57"/>
      <c r="G37" s="57"/>
    </row>
    <row r="38" spans="1:7" ht="26.25" x14ac:dyDescent="0.25">
      <c r="A38" s="34" t="s">
        <v>29</v>
      </c>
      <c r="B38" s="35"/>
      <c r="C38" s="36"/>
      <c r="D38" s="37" t="s">
        <v>33</v>
      </c>
      <c r="E38" s="38" t="s">
        <v>34</v>
      </c>
      <c r="F38" s="38" t="s">
        <v>35</v>
      </c>
      <c r="G38" s="39"/>
    </row>
    <row r="39" spans="1:7" x14ac:dyDescent="0.25">
      <c r="A39" s="58"/>
      <c r="B39" s="59"/>
      <c r="C39" s="60"/>
      <c r="D39" s="40"/>
      <c r="E39" s="40"/>
      <c r="F39" s="40">
        <f>D39-E39</f>
        <v>0</v>
      </c>
      <c r="G39" s="39"/>
    </row>
    <row r="40" spans="1:7" x14ac:dyDescent="0.25">
      <c r="A40" s="58"/>
      <c r="B40" s="59"/>
      <c r="C40" s="60"/>
      <c r="D40" s="40"/>
      <c r="E40" s="40"/>
      <c r="F40" s="40">
        <f>D40-E40</f>
        <v>0</v>
      </c>
      <c r="G40" s="39"/>
    </row>
  </sheetData>
  <mergeCells count="23">
    <mergeCell ref="E34:F34"/>
    <mergeCell ref="E35:F35"/>
    <mergeCell ref="A37:G37"/>
    <mergeCell ref="A39:C39"/>
    <mergeCell ref="A40:C40"/>
    <mergeCell ref="A33:D33"/>
    <mergeCell ref="E33:F33"/>
    <mergeCell ref="A11:G11"/>
    <mergeCell ref="A13:D13"/>
    <mergeCell ref="F13:F16"/>
    <mergeCell ref="A14:C14"/>
    <mergeCell ref="A15:C15"/>
    <mergeCell ref="A18:C18"/>
    <mergeCell ref="A21:G21"/>
    <mergeCell ref="A22:D22"/>
    <mergeCell ref="A23:D23"/>
    <mergeCell ref="D28:F28"/>
    <mergeCell ref="A30:G30"/>
    <mergeCell ref="A2:G2"/>
    <mergeCell ref="A3:G3"/>
    <mergeCell ref="F4:G4"/>
    <mergeCell ref="F7:F8"/>
    <mergeCell ref="A9:B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workbookViewId="0"/>
  </sheetViews>
  <sheetFormatPr baseColWidth="10" defaultRowHeight="15" x14ac:dyDescent="0.25"/>
  <sheetData>
    <row r="1" spans="1:7" ht="15.75" x14ac:dyDescent="0.25">
      <c r="A1" s="1" t="s">
        <v>0</v>
      </c>
      <c r="B1" s="2"/>
      <c r="C1" s="2"/>
      <c r="D1" s="2"/>
      <c r="E1" s="2"/>
      <c r="F1" s="2"/>
      <c r="G1" s="2"/>
    </row>
    <row r="2" spans="1:7" ht="15.75" x14ac:dyDescent="0.25">
      <c r="A2" s="41" t="s">
        <v>31</v>
      </c>
      <c r="B2" s="41"/>
      <c r="C2" s="41"/>
      <c r="D2" s="41"/>
      <c r="E2" s="41"/>
      <c r="F2" s="41"/>
      <c r="G2" s="41"/>
    </row>
    <row r="3" spans="1:7" ht="15.75" x14ac:dyDescent="0.25">
      <c r="A3" s="42" t="s">
        <v>1</v>
      </c>
      <c r="B3" s="42"/>
      <c r="C3" s="42"/>
      <c r="D3" s="42"/>
      <c r="E3" s="42"/>
      <c r="F3" s="42"/>
      <c r="G3" s="42"/>
    </row>
    <row r="4" spans="1:7" ht="15.75" thickBot="1" x14ac:dyDescent="0.3">
      <c r="A4" s="3"/>
      <c r="B4" s="4"/>
      <c r="C4" s="4"/>
      <c r="D4" s="4"/>
      <c r="E4" s="4"/>
      <c r="F4" s="43" t="s">
        <v>2</v>
      </c>
      <c r="G4" s="43"/>
    </row>
    <row r="5" spans="1:7" ht="24" x14ac:dyDescent="0.25">
      <c r="A5" s="5" t="s">
        <v>3</v>
      </c>
      <c r="B5" s="6"/>
      <c r="C5" s="6" t="s">
        <v>4</v>
      </c>
      <c r="D5" s="6" t="s">
        <v>5</v>
      </c>
      <c r="E5" s="6" t="s">
        <v>6</v>
      </c>
      <c r="F5" s="6"/>
      <c r="G5" s="6" t="s">
        <v>7</v>
      </c>
    </row>
    <row r="6" spans="1:7" ht="15.75" thickBot="1" x14ac:dyDescent="0.3">
      <c r="A6" s="3"/>
      <c r="B6" s="4"/>
      <c r="C6" s="7">
        <v>2015</v>
      </c>
      <c r="D6" s="7">
        <v>2015</v>
      </c>
      <c r="E6" s="7">
        <v>2015</v>
      </c>
      <c r="F6" s="7"/>
      <c r="G6" s="7"/>
    </row>
    <row r="7" spans="1:7" ht="24" x14ac:dyDescent="0.25">
      <c r="A7" s="8">
        <v>11</v>
      </c>
      <c r="B7" s="9" t="s">
        <v>8</v>
      </c>
      <c r="C7" s="10">
        <v>679575000</v>
      </c>
      <c r="D7" s="10">
        <v>782474000</v>
      </c>
      <c r="E7" s="10">
        <v>838426837</v>
      </c>
      <c r="F7" s="44"/>
      <c r="G7" s="11">
        <f t="shared" ref="G7:G9" si="0">D7-E7</f>
        <v>-55952837</v>
      </c>
    </row>
    <row r="8" spans="1:7" ht="36.75" thickBot="1" x14ac:dyDescent="0.3">
      <c r="A8" s="12">
        <v>14</v>
      </c>
      <c r="B8" s="13" t="s">
        <v>9</v>
      </c>
      <c r="C8" s="14">
        <v>76832000</v>
      </c>
      <c r="D8" s="14">
        <v>57153000</v>
      </c>
      <c r="E8" s="14">
        <v>58534283</v>
      </c>
      <c r="F8" s="45"/>
      <c r="G8" s="11">
        <f t="shared" si="0"/>
        <v>-1381283</v>
      </c>
    </row>
    <row r="9" spans="1:7" x14ac:dyDescent="0.25">
      <c r="A9" s="46" t="s">
        <v>10</v>
      </c>
      <c r="B9" s="46"/>
      <c r="C9" s="15">
        <f>SUM(C7:C8)</f>
        <v>756407000</v>
      </c>
      <c r="D9" s="15">
        <f>SUM(D7:D8)</f>
        <v>839627000</v>
      </c>
      <c r="E9" s="15">
        <f>SUM(E7:E8)</f>
        <v>896961120</v>
      </c>
      <c r="F9" s="15"/>
      <c r="G9" s="15">
        <f t="shared" si="0"/>
        <v>-57334120</v>
      </c>
    </row>
    <row r="10" spans="1:7" x14ac:dyDescent="0.25">
      <c r="A10" s="22"/>
      <c r="B10" s="22"/>
      <c r="C10" s="23"/>
      <c r="D10" s="24"/>
      <c r="E10" s="24"/>
      <c r="F10" s="23"/>
      <c r="G10" s="23"/>
    </row>
    <row r="11" spans="1:7" x14ac:dyDescent="0.25">
      <c r="A11" s="49" t="s">
        <v>11</v>
      </c>
      <c r="B11" s="49"/>
      <c r="C11" s="49"/>
      <c r="D11" s="49"/>
      <c r="E11" s="49"/>
      <c r="F11" s="49"/>
      <c r="G11" s="49"/>
    </row>
    <row r="12" spans="1:7" x14ac:dyDescent="0.25">
      <c r="A12" s="22"/>
      <c r="B12" s="22"/>
      <c r="C12" s="23"/>
      <c r="D12" s="24"/>
      <c r="E12" s="24"/>
      <c r="F12" s="23"/>
      <c r="G12" s="23"/>
    </row>
    <row r="13" spans="1:7" x14ac:dyDescent="0.25">
      <c r="A13" s="49" t="s">
        <v>12</v>
      </c>
      <c r="B13" s="49"/>
      <c r="C13" s="49"/>
      <c r="D13" s="49"/>
      <c r="E13" s="25"/>
      <c r="F13" s="49"/>
      <c r="G13" s="25"/>
    </row>
    <row r="14" spans="1:7" x14ac:dyDescent="0.25">
      <c r="A14" s="50" t="s">
        <v>13</v>
      </c>
      <c r="B14" s="51"/>
      <c r="C14" s="51"/>
      <c r="D14" s="18">
        <v>4024000</v>
      </c>
      <c r="E14" s="18">
        <v>2069499</v>
      </c>
      <c r="F14" s="49"/>
      <c r="G14" s="18">
        <f t="shared" ref="G14:G16" si="1">D14-E14</f>
        <v>1954501</v>
      </c>
    </row>
    <row r="15" spans="1:7" x14ac:dyDescent="0.25">
      <c r="A15" s="50" t="s">
        <v>14</v>
      </c>
      <c r="B15" s="51"/>
      <c r="C15" s="51"/>
      <c r="D15" s="18">
        <v>32827576</v>
      </c>
      <c r="E15" s="18">
        <v>18767139</v>
      </c>
      <c r="F15" s="49"/>
      <c r="G15" s="18">
        <f t="shared" si="1"/>
        <v>14060437</v>
      </c>
    </row>
    <row r="16" spans="1:7" x14ac:dyDescent="0.25">
      <c r="A16" s="26" t="s">
        <v>15</v>
      </c>
      <c r="B16" s="19"/>
      <c r="C16" s="19"/>
      <c r="D16" s="18">
        <f>D14+D15</f>
        <v>36851576</v>
      </c>
      <c r="E16" s="18">
        <f t="shared" ref="E16" si="2">E14+E15</f>
        <v>20836638</v>
      </c>
      <c r="F16" s="49"/>
      <c r="G16" s="18">
        <f t="shared" si="1"/>
        <v>16014938</v>
      </c>
    </row>
    <row r="17" spans="1:7" x14ac:dyDescent="0.25">
      <c r="A17" s="22"/>
      <c r="B17" s="22"/>
      <c r="C17" s="23"/>
      <c r="D17" s="24"/>
      <c r="E17" s="24"/>
      <c r="F17" s="23"/>
      <c r="G17" s="23"/>
    </row>
    <row r="18" spans="1:7" ht="15.75" thickBot="1" x14ac:dyDescent="0.3">
      <c r="A18" s="52" t="s">
        <v>16</v>
      </c>
      <c r="B18" s="52"/>
      <c r="C18" s="52"/>
      <c r="D18" s="27"/>
      <c r="E18" s="27">
        <v>-18523</v>
      </c>
      <c r="F18" s="17"/>
      <c r="G18" s="18">
        <f>E18</f>
        <v>-18523</v>
      </c>
    </row>
    <row r="19" spans="1:7" ht="15.75" thickBot="1" x14ac:dyDescent="0.3">
      <c r="A19" s="28" t="s">
        <v>17</v>
      </c>
      <c r="B19" s="28"/>
      <c r="C19" s="28"/>
      <c r="D19" s="29"/>
      <c r="E19" s="29"/>
      <c r="F19" s="29"/>
      <c r="G19" s="29">
        <f>G9-G16-G18</f>
        <v>-73330535</v>
      </c>
    </row>
    <row r="20" spans="1:7" x14ac:dyDescent="0.25">
      <c r="A20" s="9"/>
      <c r="B20" s="9"/>
      <c r="C20" s="9"/>
      <c r="D20" s="9"/>
      <c r="E20" s="9"/>
      <c r="F20" s="9"/>
      <c r="G20" s="9"/>
    </row>
    <row r="21" spans="1:7" x14ac:dyDescent="0.25">
      <c r="A21" s="49" t="s">
        <v>18</v>
      </c>
      <c r="B21" s="49"/>
      <c r="C21" s="49"/>
      <c r="D21" s="49"/>
      <c r="E21" s="49"/>
      <c r="F21" s="49"/>
      <c r="G21" s="49"/>
    </row>
    <row r="22" spans="1:7" x14ac:dyDescent="0.25">
      <c r="A22" s="53" t="s">
        <v>19</v>
      </c>
      <c r="B22" s="53"/>
      <c r="C22" s="53"/>
      <c r="D22" s="53"/>
      <c r="E22" s="11">
        <f>C7</f>
        <v>679575000</v>
      </c>
      <c r="F22" s="9"/>
      <c r="G22" s="9"/>
    </row>
    <row r="23" spans="1:7" ht="15.75" thickBot="1" x14ac:dyDescent="0.3">
      <c r="A23" s="52" t="s">
        <v>20</v>
      </c>
      <c r="B23" s="53"/>
      <c r="C23" s="53"/>
      <c r="D23" s="53"/>
      <c r="E23" s="11">
        <v>25000000</v>
      </c>
      <c r="F23" s="9"/>
      <c r="G23" s="9"/>
    </row>
    <row r="24" spans="1:7" ht="15.75" thickBot="1" x14ac:dyDescent="0.3">
      <c r="A24" s="9"/>
      <c r="B24" s="30"/>
      <c r="C24" s="9"/>
      <c r="D24" s="9" t="s">
        <v>21</v>
      </c>
      <c r="E24" s="21">
        <f>E22-E23</f>
        <v>654575000</v>
      </c>
      <c r="F24" s="9"/>
      <c r="G24" s="9"/>
    </row>
    <row r="25" spans="1:7" ht="15.75" thickBot="1" x14ac:dyDescent="0.3">
      <c r="A25" s="9"/>
      <c r="B25" s="9"/>
      <c r="C25" s="9"/>
      <c r="D25" s="9" t="s">
        <v>22</v>
      </c>
      <c r="E25" s="17"/>
      <c r="F25" s="31" t="s">
        <v>23</v>
      </c>
      <c r="G25" s="21">
        <f>TRUNC($E$24*F25,-3)</f>
        <v>32728000</v>
      </c>
    </row>
    <row r="26" spans="1:7" ht="15.75" thickBot="1" x14ac:dyDescent="0.3">
      <c r="A26" s="9"/>
      <c r="B26" s="9"/>
      <c r="C26" s="9"/>
      <c r="D26" s="9" t="s">
        <v>24</v>
      </c>
      <c r="E26" s="17"/>
      <c r="F26" s="32">
        <v>0.04</v>
      </c>
      <c r="G26" s="21">
        <f>TRUNC($E$24*F26,-3)</f>
        <v>26183000</v>
      </c>
    </row>
    <row r="27" spans="1:7" x14ac:dyDescent="0.25">
      <c r="A27" s="9"/>
      <c r="B27" s="9"/>
      <c r="C27" s="9"/>
      <c r="D27" s="9"/>
      <c r="E27" s="16"/>
      <c r="F27" s="16"/>
      <c r="G27" s="11"/>
    </row>
    <row r="28" spans="1:7" ht="15.75" thickBot="1" x14ac:dyDescent="0.3">
      <c r="A28" s="9"/>
      <c r="B28" s="9"/>
      <c r="C28" s="9"/>
      <c r="D28" s="53" t="s">
        <v>25</v>
      </c>
      <c r="E28" s="53"/>
      <c r="F28" s="53"/>
      <c r="G28" s="20">
        <f>TRUNC(G19,-3)</f>
        <v>-73330000</v>
      </c>
    </row>
    <row r="29" spans="1:7" x14ac:dyDescent="0.25">
      <c r="A29" s="9"/>
      <c r="B29" s="9"/>
      <c r="C29" s="9"/>
      <c r="D29" s="9"/>
      <c r="E29" s="9"/>
      <c r="F29" s="9"/>
      <c r="G29" s="11"/>
    </row>
    <row r="30" spans="1:7" x14ac:dyDescent="0.25">
      <c r="A30" s="49" t="s">
        <v>30</v>
      </c>
      <c r="B30" s="49"/>
      <c r="C30" s="49"/>
      <c r="D30" s="49"/>
      <c r="E30" s="49"/>
      <c r="F30" s="49"/>
      <c r="G30" s="49"/>
    </row>
    <row r="31" spans="1:7" x14ac:dyDescent="0.25">
      <c r="A31" s="9"/>
      <c r="B31" s="9"/>
      <c r="C31" s="9"/>
      <c r="D31" s="9"/>
      <c r="E31" s="9" t="s">
        <v>26</v>
      </c>
      <c r="F31" s="9"/>
      <c r="G31" s="11">
        <f>IF(G28&gt;0,IF(G28&gt;G25,G25,G28),0)</f>
        <v>0</v>
      </c>
    </row>
    <row r="32" spans="1:7" x14ac:dyDescent="0.25">
      <c r="A32" s="9"/>
      <c r="B32" s="9"/>
      <c r="C32" s="9"/>
      <c r="D32" s="9"/>
      <c r="E32" s="9" t="s">
        <v>27</v>
      </c>
      <c r="F32" s="9"/>
      <c r="G32" s="11">
        <f>IF(G28&lt;0,IF(ABS(G28)&lt;G26,G28,-G26),0)</f>
        <v>-26183000</v>
      </c>
    </row>
    <row r="33" spans="1:7" x14ac:dyDescent="0.25">
      <c r="A33" s="47" t="s">
        <v>28</v>
      </c>
      <c r="B33" s="47"/>
      <c r="C33" s="47"/>
      <c r="D33" s="47"/>
      <c r="E33" s="48" t="s">
        <v>13</v>
      </c>
      <c r="F33" s="48"/>
      <c r="G33" s="17">
        <f>TRUNC(G14,-3)</f>
        <v>1954000</v>
      </c>
    </row>
    <row r="34" spans="1:7" ht="15.75" thickBot="1" x14ac:dyDescent="0.3">
      <c r="A34" s="9"/>
      <c r="B34" s="9"/>
      <c r="C34" s="9"/>
      <c r="D34" s="9"/>
      <c r="E34" s="54" t="s">
        <v>14</v>
      </c>
      <c r="F34" s="54"/>
      <c r="G34" s="20">
        <f>TRUNC(G15,-3)</f>
        <v>14060000</v>
      </c>
    </row>
    <row r="35" spans="1:7" ht="15.75" thickBot="1" x14ac:dyDescent="0.3">
      <c r="A35" s="9"/>
      <c r="B35" s="9"/>
      <c r="C35" s="9"/>
      <c r="D35" s="9"/>
      <c r="E35" s="55" t="s">
        <v>32</v>
      </c>
      <c r="F35" s="55"/>
      <c r="G35" s="33">
        <f>SUM(G31:G34)</f>
        <v>-10169000</v>
      </c>
    </row>
    <row r="36" spans="1:7" x14ac:dyDescent="0.25">
      <c r="A36" s="2"/>
      <c r="B36" s="2"/>
      <c r="C36" s="2"/>
      <c r="D36" s="2"/>
      <c r="E36" s="2"/>
      <c r="F36" s="2"/>
      <c r="G36" s="2"/>
    </row>
    <row r="37" spans="1:7" ht="27.75" customHeight="1" x14ac:dyDescent="0.25">
      <c r="A37" s="56" t="s">
        <v>36</v>
      </c>
      <c r="B37" s="57"/>
      <c r="C37" s="57"/>
      <c r="D37" s="57"/>
      <c r="E37" s="57"/>
      <c r="F37" s="57"/>
      <c r="G37" s="57"/>
    </row>
    <row r="38" spans="1:7" ht="26.25" x14ac:dyDescent="0.25">
      <c r="A38" s="34" t="s">
        <v>29</v>
      </c>
      <c r="B38" s="35"/>
      <c r="C38" s="36"/>
      <c r="D38" s="37" t="s">
        <v>33</v>
      </c>
      <c r="E38" s="38" t="s">
        <v>34</v>
      </c>
      <c r="F38" s="38" t="s">
        <v>35</v>
      </c>
      <c r="G38" s="39"/>
    </row>
    <row r="39" spans="1:7" x14ac:dyDescent="0.25">
      <c r="A39" s="58"/>
      <c r="B39" s="59"/>
      <c r="C39" s="60"/>
      <c r="D39" s="40"/>
      <c r="E39" s="40"/>
      <c r="F39" s="40">
        <f>D39-E39</f>
        <v>0</v>
      </c>
      <c r="G39" s="39"/>
    </row>
    <row r="40" spans="1:7" x14ac:dyDescent="0.25">
      <c r="A40" s="58"/>
      <c r="B40" s="59"/>
      <c r="C40" s="60"/>
      <c r="D40" s="40"/>
      <c r="E40" s="40"/>
      <c r="F40" s="40">
        <f>D40-E40</f>
        <v>0</v>
      </c>
      <c r="G40" s="39"/>
    </row>
  </sheetData>
  <mergeCells count="23">
    <mergeCell ref="E34:F34"/>
    <mergeCell ref="E35:F35"/>
    <mergeCell ref="A37:G37"/>
    <mergeCell ref="A39:C39"/>
    <mergeCell ref="A40:C40"/>
    <mergeCell ref="A33:D33"/>
    <mergeCell ref="E33:F33"/>
    <mergeCell ref="A11:G11"/>
    <mergeCell ref="A13:D13"/>
    <mergeCell ref="F13:F16"/>
    <mergeCell ref="A14:C14"/>
    <mergeCell ref="A15:C15"/>
    <mergeCell ref="A18:C18"/>
    <mergeCell ref="A21:G21"/>
    <mergeCell ref="A22:D22"/>
    <mergeCell ref="A23:D23"/>
    <mergeCell ref="D28:F28"/>
    <mergeCell ref="A30:G30"/>
    <mergeCell ref="A2:G2"/>
    <mergeCell ref="A3:G3"/>
    <mergeCell ref="F4:G4"/>
    <mergeCell ref="F7:F8"/>
    <mergeCell ref="A9:B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workbookViewId="0"/>
  </sheetViews>
  <sheetFormatPr baseColWidth="10" defaultRowHeight="15" x14ac:dyDescent="0.25"/>
  <sheetData>
    <row r="1" spans="1:7" ht="15.75" x14ac:dyDescent="0.25">
      <c r="A1" s="1" t="s">
        <v>0</v>
      </c>
      <c r="B1" s="2"/>
      <c r="C1" s="2"/>
      <c r="D1" s="2"/>
      <c r="E1" s="2"/>
      <c r="F1" s="2"/>
      <c r="G1" s="2"/>
    </row>
    <row r="2" spans="1:7" ht="15.75" x14ac:dyDescent="0.25">
      <c r="A2" s="41" t="s">
        <v>31</v>
      </c>
      <c r="B2" s="41"/>
      <c r="C2" s="41"/>
      <c r="D2" s="41"/>
      <c r="E2" s="41"/>
      <c r="F2" s="41"/>
      <c r="G2" s="41"/>
    </row>
    <row r="3" spans="1:7" ht="15.75" x14ac:dyDescent="0.25">
      <c r="A3" s="42" t="s">
        <v>1</v>
      </c>
      <c r="B3" s="42"/>
      <c r="C3" s="42"/>
      <c r="D3" s="42"/>
      <c r="E3" s="42"/>
      <c r="F3" s="42"/>
      <c r="G3" s="42"/>
    </row>
    <row r="4" spans="1:7" ht="15.75" thickBot="1" x14ac:dyDescent="0.3">
      <c r="A4" s="3"/>
      <c r="B4" s="4"/>
      <c r="C4" s="4"/>
      <c r="D4" s="4"/>
      <c r="E4" s="4"/>
      <c r="F4" s="43" t="s">
        <v>2</v>
      </c>
      <c r="G4" s="43"/>
    </row>
    <row r="5" spans="1:7" ht="24" x14ac:dyDescent="0.25">
      <c r="A5" s="5" t="s">
        <v>3</v>
      </c>
      <c r="B5" s="6"/>
      <c r="C5" s="6" t="s">
        <v>4</v>
      </c>
      <c r="D5" s="6" t="s">
        <v>5</v>
      </c>
      <c r="E5" s="6" t="s">
        <v>6</v>
      </c>
      <c r="F5" s="6"/>
      <c r="G5" s="6" t="s">
        <v>7</v>
      </c>
    </row>
    <row r="6" spans="1:7" ht="15.75" thickBot="1" x14ac:dyDescent="0.3">
      <c r="A6" s="3"/>
      <c r="B6" s="4"/>
      <c r="C6" s="7">
        <v>2015</v>
      </c>
      <c r="D6" s="7">
        <v>2015</v>
      </c>
      <c r="E6" s="7">
        <v>2015</v>
      </c>
      <c r="F6" s="7"/>
      <c r="G6" s="7"/>
    </row>
    <row r="7" spans="1:7" ht="24" x14ac:dyDescent="0.25">
      <c r="A7" s="8">
        <v>11</v>
      </c>
      <c r="B7" s="9" t="s">
        <v>8</v>
      </c>
      <c r="C7" s="10">
        <v>679575000</v>
      </c>
      <c r="D7" s="10">
        <v>782474000</v>
      </c>
      <c r="E7" s="10">
        <v>730423155</v>
      </c>
      <c r="F7" s="44"/>
      <c r="G7" s="11">
        <f t="shared" ref="G7:G9" si="0">D7-E7</f>
        <v>52050845</v>
      </c>
    </row>
    <row r="8" spans="1:7" ht="36.75" thickBot="1" x14ac:dyDescent="0.3">
      <c r="A8" s="12">
        <v>14</v>
      </c>
      <c r="B8" s="13" t="s">
        <v>9</v>
      </c>
      <c r="C8" s="14">
        <v>76832000</v>
      </c>
      <c r="D8" s="14">
        <v>57153000</v>
      </c>
      <c r="E8" s="14">
        <v>58534283</v>
      </c>
      <c r="F8" s="45"/>
      <c r="G8" s="11">
        <f t="shared" si="0"/>
        <v>-1381283</v>
      </c>
    </row>
    <row r="9" spans="1:7" x14ac:dyDescent="0.25">
      <c r="A9" s="46" t="s">
        <v>10</v>
      </c>
      <c r="B9" s="46"/>
      <c r="C9" s="15">
        <f>SUM(C7:C8)</f>
        <v>756407000</v>
      </c>
      <c r="D9" s="15">
        <f>SUM(D7:D8)</f>
        <v>839627000</v>
      </c>
      <c r="E9" s="15">
        <f>SUM(E7:E8)</f>
        <v>788957438</v>
      </c>
      <c r="F9" s="15"/>
      <c r="G9" s="15">
        <f t="shared" si="0"/>
        <v>50669562</v>
      </c>
    </row>
    <row r="10" spans="1:7" x14ac:dyDescent="0.25">
      <c r="A10" s="22"/>
      <c r="B10" s="22"/>
      <c r="C10" s="23"/>
      <c r="D10" s="24"/>
      <c r="E10" s="24"/>
      <c r="F10" s="23"/>
      <c r="G10" s="23"/>
    </row>
    <row r="11" spans="1:7" x14ac:dyDescent="0.25">
      <c r="A11" s="49" t="s">
        <v>11</v>
      </c>
      <c r="B11" s="49"/>
      <c r="C11" s="49"/>
      <c r="D11" s="49"/>
      <c r="E11" s="49"/>
      <c r="F11" s="49"/>
      <c r="G11" s="49"/>
    </row>
    <row r="12" spans="1:7" x14ac:dyDescent="0.25">
      <c r="A12" s="22"/>
      <c r="B12" s="22"/>
      <c r="C12" s="23"/>
      <c r="D12" s="24"/>
      <c r="E12" s="24"/>
      <c r="F12" s="23"/>
      <c r="G12" s="23"/>
    </row>
    <row r="13" spans="1:7" x14ac:dyDescent="0.25">
      <c r="A13" s="49" t="s">
        <v>12</v>
      </c>
      <c r="B13" s="49"/>
      <c r="C13" s="49"/>
      <c r="D13" s="49"/>
      <c r="E13" s="25"/>
      <c r="F13" s="49"/>
      <c r="G13" s="25"/>
    </row>
    <row r="14" spans="1:7" x14ac:dyDescent="0.25">
      <c r="A14" s="50" t="s">
        <v>13</v>
      </c>
      <c r="B14" s="51"/>
      <c r="C14" s="51"/>
      <c r="D14" s="18">
        <v>4024000</v>
      </c>
      <c r="E14" s="18">
        <v>2069499</v>
      </c>
      <c r="F14" s="49"/>
      <c r="G14" s="18">
        <f t="shared" ref="G14:G16" si="1">D14-E14</f>
        <v>1954501</v>
      </c>
    </row>
    <row r="15" spans="1:7" x14ac:dyDescent="0.25">
      <c r="A15" s="50" t="s">
        <v>14</v>
      </c>
      <c r="B15" s="51"/>
      <c r="C15" s="51"/>
      <c r="D15" s="18">
        <v>32827576</v>
      </c>
      <c r="E15" s="18">
        <v>18767139</v>
      </c>
      <c r="F15" s="49"/>
      <c r="G15" s="18">
        <f t="shared" si="1"/>
        <v>14060437</v>
      </c>
    </row>
    <row r="16" spans="1:7" x14ac:dyDescent="0.25">
      <c r="A16" s="26" t="s">
        <v>15</v>
      </c>
      <c r="B16" s="19"/>
      <c r="C16" s="19"/>
      <c r="D16" s="18">
        <f>D14+D15</f>
        <v>36851576</v>
      </c>
      <c r="E16" s="18">
        <f t="shared" ref="E16" si="2">E14+E15</f>
        <v>20836638</v>
      </c>
      <c r="F16" s="49"/>
      <c r="G16" s="18">
        <f t="shared" si="1"/>
        <v>16014938</v>
      </c>
    </row>
    <row r="17" spans="1:7" x14ac:dyDescent="0.25">
      <c r="A17" s="22"/>
      <c r="B17" s="22"/>
      <c r="C17" s="23"/>
      <c r="D17" s="24"/>
      <c r="E17" s="24"/>
      <c r="F17" s="23"/>
      <c r="G17" s="23"/>
    </row>
    <row r="18" spans="1:7" ht="15.75" thickBot="1" x14ac:dyDescent="0.3">
      <c r="A18" s="52" t="s">
        <v>16</v>
      </c>
      <c r="B18" s="52"/>
      <c r="C18" s="52"/>
      <c r="D18" s="27"/>
      <c r="E18" s="27">
        <v>-18523</v>
      </c>
      <c r="F18" s="17"/>
      <c r="G18" s="18">
        <f>E18</f>
        <v>-18523</v>
      </c>
    </row>
    <row r="19" spans="1:7" ht="15.75" thickBot="1" x14ac:dyDescent="0.3">
      <c r="A19" s="28" t="s">
        <v>17</v>
      </c>
      <c r="B19" s="28"/>
      <c r="C19" s="28"/>
      <c r="D19" s="29"/>
      <c r="E19" s="29"/>
      <c r="F19" s="29"/>
      <c r="G19" s="29">
        <f>G9-G16-G18</f>
        <v>34673147</v>
      </c>
    </row>
    <row r="20" spans="1:7" x14ac:dyDescent="0.25">
      <c r="A20" s="9"/>
      <c r="B20" s="9"/>
      <c r="C20" s="9"/>
      <c r="D20" s="9"/>
      <c r="E20" s="9"/>
      <c r="F20" s="9"/>
      <c r="G20" s="9"/>
    </row>
    <row r="21" spans="1:7" x14ac:dyDescent="0.25">
      <c r="A21" s="49" t="s">
        <v>18</v>
      </c>
      <c r="B21" s="49"/>
      <c r="C21" s="49"/>
      <c r="D21" s="49"/>
      <c r="E21" s="49"/>
      <c r="F21" s="49"/>
      <c r="G21" s="49"/>
    </row>
    <row r="22" spans="1:7" x14ac:dyDescent="0.25">
      <c r="A22" s="53" t="s">
        <v>19</v>
      </c>
      <c r="B22" s="53"/>
      <c r="C22" s="53"/>
      <c r="D22" s="53"/>
      <c r="E22" s="11">
        <f>C7</f>
        <v>679575000</v>
      </c>
      <c r="F22" s="9"/>
      <c r="G22" s="9"/>
    </row>
    <row r="23" spans="1:7" ht="15.75" thickBot="1" x14ac:dyDescent="0.3">
      <c r="A23" s="52" t="s">
        <v>20</v>
      </c>
      <c r="B23" s="53"/>
      <c r="C23" s="53"/>
      <c r="D23" s="53"/>
      <c r="E23" s="11">
        <v>25000000</v>
      </c>
      <c r="F23" s="9"/>
      <c r="G23" s="9"/>
    </row>
    <row r="24" spans="1:7" ht="15.75" thickBot="1" x14ac:dyDescent="0.3">
      <c r="A24" s="9"/>
      <c r="B24" s="30"/>
      <c r="C24" s="9"/>
      <c r="D24" s="9" t="s">
        <v>21</v>
      </c>
      <c r="E24" s="21">
        <f>E22-E23</f>
        <v>654575000</v>
      </c>
      <c r="F24" s="9"/>
      <c r="G24" s="9"/>
    </row>
    <row r="25" spans="1:7" ht="15.75" thickBot="1" x14ac:dyDescent="0.3">
      <c r="A25" s="9"/>
      <c r="B25" s="9"/>
      <c r="C25" s="9"/>
      <c r="D25" s="9" t="s">
        <v>22</v>
      </c>
      <c r="E25" s="17"/>
      <c r="F25" s="31" t="s">
        <v>23</v>
      </c>
      <c r="G25" s="21">
        <f>TRUNC($E$24*F25,-3)</f>
        <v>32728000</v>
      </c>
    </row>
    <row r="26" spans="1:7" ht="15.75" thickBot="1" x14ac:dyDescent="0.3">
      <c r="A26" s="9"/>
      <c r="B26" s="9"/>
      <c r="C26" s="9"/>
      <c r="D26" s="9" t="s">
        <v>24</v>
      </c>
      <c r="E26" s="17"/>
      <c r="F26" s="32">
        <v>0.04</v>
      </c>
      <c r="G26" s="21">
        <f>TRUNC($E$24*F26,-3)</f>
        <v>26183000</v>
      </c>
    </row>
    <row r="27" spans="1:7" x14ac:dyDescent="0.25">
      <c r="A27" s="9"/>
      <c r="B27" s="9"/>
      <c r="C27" s="9"/>
      <c r="D27" s="9"/>
      <c r="E27" s="16"/>
      <c r="F27" s="16"/>
      <c r="G27" s="11"/>
    </row>
    <row r="28" spans="1:7" ht="15.75" thickBot="1" x14ac:dyDescent="0.3">
      <c r="A28" s="9"/>
      <c r="B28" s="9"/>
      <c r="C28" s="9"/>
      <c r="D28" s="53" t="s">
        <v>25</v>
      </c>
      <c r="E28" s="53"/>
      <c r="F28" s="53"/>
      <c r="G28" s="20">
        <f>TRUNC(G19,-3)</f>
        <v>34673000</v>
      </c>
    </row>
    <row r="29" spans="1:7" x14ac:dyDescent="0.25">
      <c r="A29" s="9"/>
      <c r="B29" s="9"/>
      <c r="C29" s="9"/>
      <c r="D29" s="9"/>
      <c r="E29" s="9"/>
      <c r="F29" s="9"/>
      <c r="G29" s="11"/>
    </row>
    <row r="30" spans="1:7" x14ac:dyDescent="0.25">
      <c r="A30" s="49" t="s">
        <v>30</v>
      </c>
      <c r="B30" s="49"/>
      <c r="C30" s="49"/>
      <c r="D30" s="49"/>
      <c r="E30" s="49"/>
      <c r="F30" s="49"/>
      <c r="G30" s="49"/>
    </row>
    <row r="31" spans="1:7" x14ac:dyDescent="0.25">
      <c r="A31" s="9"/>
      <c r="B31" s="9"/>
      <c r="C31" s="9"/>
      <c r="D31" s="9"/>
      <c r="E31" s="9" t="s">
        <v>26</v>
      </c>
      <c r="F31" s="9"/>
      <c r="G31" s="11">
        <f>IF(G28&gt;0,IF(G28&gt;G25,G25,G28),0)</f>
        <v>32728000</v>
      </c>
    </row>
    <row r="32" spans="1:7" x14ac:dyDescent="0.25">
      <c r="A32" s="9"/>
      <c r="B32" s="9"/>
      <c r="C32" s="9"/>
      <c r="D32" s="9"/>
      <c r="E32" s="9" t="s">
        <v>27</v>
      </c>
      <c r="F32" s="9"/>
      <c r="G32" s="11">
        <f>IF(G28&lt;0,IF(ABS(G28)&lt;G26,G28,-G26),0)</f>
        <v>0</v>
      </c>
    </row>
    <row r="33" spans="1:7" x14ac:dyDescent="0.25">
      <c r="A33" s="47" t="s">
        <v>28</v>
      </c>
      <c r="B33" s="47"/>
      <c r="C33" s="47"/>
      <c r="D33" s="47"/>
      <c r="E33" s="48" t="s">
        <v>13</v>
      </c>
      <c r="F33" s="48"/>
      <c r="G33" s="17">
        <f>TRUNC(G14,-3)</f>
        <v>1954000</v>
      </c>
    </row>
    <row r="34" spans="1:7" ht="15.75" thickBot="1" x14ac:dyDescent="0.3">
      <c r="A34" s="9"/>
      <c r="B34" s="9"/>
      <c r="C34" s="9"/>
      <c r="D34" s="9"/>
      <c r="E34" s="54" t="s">
        <v>14</v>
      </c>
      <c r="F34" s="54"/>
      <c r="G34" s="20">
        <f>TRUNC(G15,-3)</f>
        <v>14060000</v>
      </c>
    </row>
    <row r="35" spans="1:7" ht="15.75" thickBot="1" x14ac:dyDescent="0.3">
      <c r="A35" s="9"/>
      <c r="B35" s="9"/>
      <c r="C35" s="9"/>
      <c r="D35" s="9"/>
      <c r="E35" s="55" t="s">
        <v>32</v>
      </c>
      <c r="F35" s="55"/>
      <c r="G35" s="33">
        <f>SUM(G31:G34)</f>
        <v>48742000</v>
      </c>
    </row>
    <row r="36" spans="1:7" x14ac:dyDescent="0.25">
      <c r="A36" s="2"/>
      <c r="B36" s="2"/>
      <c r="C36" s="2"/>
      <c r="D36" s="2"/>
      <c r="E36" s="2"/>
      <c r="F36" s="2"/>
      <c r="G36" s="2"/>
    </row>
    <row r="37" spans="1:7" ht="27" customHeight="1" x14ac:dyDescent="0.25">
      <c r="A37" s="56" t="s">
        <v>36</v>
      </c>
      <c r="B37" s="57"/>
      <c r="C37" s="57"/>
      <c r="D37" s="57"/>
      <c r="E37" s="57"/>
      <c r="F37" s="57"/>
      <c r="G37" s="57"/>
    </row>
    <row r="38" spans="1:7" ht="26.25" x14ac:dyDescent="0.25">
      <c r="A38" s="34" t="s">
        <v>29</v>
      </c>
      <c r="B38" s="35"/>
      <c r="C38" s="36"/>
      <c r="D38" s="37" t="s">
        <v>33</v>
      </c>
      <c r="E38" s="38" t="s">
        <v>34</v>
      </c>
      <c r="F38" s="38" t="s">
        <v>35</v>
      </c>
      <c r="G38" s="39"/>
    </row>
    <row r="39" spans="1:7" x14ac:dyDescent="0.25">
      <c r="A39" s="58"/>
      <c r="B39" s="59"/>
      <c r="C39" s="60"/>
      <c r="D39" s="40"/>
      <c r="E39" s="40"/>
      <c r="F39" s="40">
        <f>D39-E39</f>
        <v>0</v>
      </c>
      <c r="G39" s="39"/>
    </row>
    <row r="40" spans="1:7" x14ac:dyDescent="0.25">
      <c r="A40" s="58"/>
      <c r="B40" s="59"/>
      <c r="C40" s="60"/>
      <c r="D40" s="40"/>
      <c r="E40" s="40"/>
      <c r="F40" s="40">
        <f>D40-E40</f>
        <v>0</v>
      </c>
      <c r="G40" s="39"/>
    </row>
  </sheetData>
  <mergeCells count="23">
    <mergeCell ref="E34:F34"/>
    <mergeCell ref="E35:F35"/>
    <mergeCell ref="A37:G37"/>
    <mergeCell ref="A39:C39"/>
    <mergeCell ref="A40:C40"/>
    <mergeCell ref="A33:D33"/>
    <mergeCell ref="E33:F33"/>
    <mergeCell ref="A11:G11"/>
    <mergeCell ref="A13:D13"/>
    <mergeCell ref="F13:F16"/>
    <mergeCell ref="A14:C14"/>
    <mergeCell ref="A15:C15"/>
    <mergeCell ref="A18:C18"/>
    <mergeCell ref="A21:G21"/>
    <mergeCell ref="A22:D22"/>
    <mergeCell ref="A23:D23"/>
    <mergeCell ref="D28:F28"/>
    <mergeCell ref="A30:G30"/>
    <mergeCell ref="A2:G2"/>
    <mergeCell ref="A3:G3"/>
    <mergeCell ref="F4:G4"/>
    <mergeCell ref="F7:F8"/>
    <mergeCell ref="A9:B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Mal</vt:lpstr>
      <vt:lpstr>Eksempel merforbruk</vt:lpstr>
      <vt:lpstr>Eksempel mindreforbruk</vt:lpstr>
    </vt:vector>
  </TitlesOfParts>
  <Company>Oslo kommune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Elise Jølsund</cp:lastModifiedBy>
  <dcterms:created xsi:type="dcterms:W3CDTF">2014-11-24T09:40:30Z</dcterms:created>
  <dcterms:modified xsi:type="dcterms:W3CDTF">2016-11-22T10:47:04Z</dcterms:modified>
</cp:coreProperties>
</file>