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11580" windowHeight="8070" activeTab="7"/>
  </bookViews>
  <sheets>
    <sheet name="1 Miljøsertifisering" sheetId="39" r:id="rId1"/>
    <sheet name="2a Energibruk i egne bygg" sheetId="40" r:id="rId2"/>
    <sheet name="2b Spesifikk energibruk" sheetId="41" r:id="rId3"/>
    <sheet name="2c Energibruk i utleide bygg" sheetId="52" r:id="rId4"/>
    <sheet name="2d Annen energibruk" sheetId="42" r:id="rId5"/>
    <sheet name="2e Oljefyrte bygg" sheetId="54" r:id="rId6"/>
    <sheet name="3a Utslipp egne kjøretøy" sheetId="43" r:id="rId7"/>
    <sheet name="3b Utslipp anleggsmaskiner" sheetId="44" r:id="rId8"/>
  </sheets>
  <definedNames>
    <definedName name="_xlnm.Print_Area" localSheetId="0">'1 Miljøsertifisering'!$A$1:$D$29</definedName>
    <definedName name="_xlnm.Print_Area" localSheetId="1">'2a Energibruk i egne bygg'!$A$1:$M$34</definedName>
    <definedName name="_xlnm.Print_Area" localSheetId="2">'2b Spesifikk energibruk'!$A$1:$M$44</definedName>
    <definedName name="_xlnm.Print_Area" localSheetId="3">'2c Energibruk i utleide bygg'!$A$1:$N$48</definedName>
    <definedName name="_xlnm.Print_Area" localSheetId="4">'2d Annen energibruk'!$A$1:$H$37</definedName>
    <definedName name="_xlnm.Print_Area" localSheetId="6">'3a Utslipp egne kjøretøy'!$A$1:$O$42</definedName>
    <definedName name="_xlnm.Print_Area" localSheetId="7">'3b Utslipp anleggsmaskiner'!$A$1:$J$26</definedName>
  </definedNames>
  <calcPr calcId="125725"/>
</workbook>
</file>

<file path=xl/calcChain.xml><?xml version="1.0" encoding="utf-8"?>
<calcChain xmlns="http://schemas.openxmlformats.org/spreadsheetml/2006/main">
  <c r="D8" i="54"/>
  <c r="C8"/>
  <c r="I8" i="44"/>
  <c r="I9"/>
  <c r="I10"/>
  <c r="I11"/>
  <c r="I12"/>
  <c r="G10" i="42"/>
  <c r="G11"/>
  <c r="G12"/>
  <c r="G13"/>
  <c r="G14"/>
  <c r="G9"/>
  <c r="I14" i="52" l="1"/>
  <c r="H14"/>
  <c r="G14"/>
  <c r="F14"/>
  <c r="I13"/>
  <c r="H13"/>
  <c r="G13"/>
  <c r="F13"/>
  <c r="I12"/>
  <c r="H12"/>
  <c r="G12"/>
  <c r="F12"/>
  <c r="I10"/>
  <c r="H10"/>
  <c r="G10"/>
  <c r="F10"/>
  <c r="I9"/>
  <c r="I15" s="1"/>
  <c r="H9"/>
  <c r="H15" s="1"/>
  <c r="G9"/>
  <c r="G15" s="1"/>
  <c r="M12" s="1"/>
  <c r="M13" s="1"/>
  <c r="F9"/>
  <c r="F15" s="1"/>
  <c r="L12" s="1"/>
  <c r="L13" s="1"/>
  <c r="I14" i="40"/>
  <c r="E13" i="44"/>
  <c r="H14" i="40"/>
  <c r="G15" i="42" l="1"/>
  <c r="I13" i="44"/>
  <c r="H29" i="43"/>
  <c r="G29"/>
  <c r="J28"/>
  <c r="F28"/>
  <c r="E28"/>
  <c r="I28"/>
  <c r="J27"/>
  <c r="I27"/>
  <c r="F27"/>
  <c r="E27"/>
  <c r="F22"/>
  <c r="J22" s="1"/>
  <c r="E22"/>
  <c r="I22" s="1"/>
  <c r="J26"/>
  <c r="I26"/>
  <c r="F26"/>
  <c r="E26"/>
  <c r="F23"/>
  <c r="J23" s="1"/>
  <c r="E23"/>
  <c r="I23" s="1"/>
  <c r="F25"/>
  <c r="J25" s="1"/>
  <c r="E25"/>
  <c r="I15" i="40"/>
  <c r="H15"/>
  <c r="G15"/>
  <c r="F15"/>
  <c r="G14"/>
  <c r="F14"/>
  <c r="I13"/>
  <c r="H13"/>
  <c r="G13"/>
  <c r="F13"/>
  <c r="I11"/>
  <c r="H11"/>
  <c r="G11"/>
  <c r="F11"/>
  <c r="I10"/>
  <c r="H10"/>
  <c r="G10"/>
  <c r="F10"/>
  <c r="G16" l="1"/>
  <c r="D7" i="41" s="1"/>
  <c r="D8" s="1"/>
  <c r="F29" i="43"/>
  <c r="J29" s="1"/>
  <c r="E29"/>
  <c r="I29" s="1"/>
  <c r="I25"/>
  <c r="I16" i="40"/>
  <c r="H16"/>
  <c r="F16"/>
  <c r="C7" i="41" s="1"/>
  <c r="C8" s="1"/>
</calcChain>
</file>

<file path=xl/sharedStrings.xml><?xml version="1.0" encoding="utf-8"?>
<sst xmlns="http://schemas.openxmlformats.org/spreadsheetml/2006/main" count="143" uniqueCount="106">
  <si>
    <t>Energikilde</t>
  </si>
  <si>
    <t>Olje, parafin</t>
  </si>
  <si>
    <t>Fjernvarme</t>
  </si>
  <si>
    <t>SUM</t>
  </si>
  <si>
    <t>Energibærer</t>
  </si>
  <si>
    <t>Kjørte kilometer</t>
  </si>
  <si>
    <t>Elbil (kWh)</t>
  </si>
  <si>
    <r>
      <t>CO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>-utslipp  
kg CO</t>
    </r>
    <r>
      <rPr>
        <b/>
        <vertAlign val="subscript"/>
        <sz val="10"/>
        <rFont val="Arial"/>
        <family val="2"/>
      </rPr>
      <t>2</t>
    </r>
  </si>
  <si>
    <r>
      <t>CO</t>
    </r>
    <r>
      <rPr>
        <b/>
        <vertAlign val="subscript"/>
        <sz val="10"/>
        <rFont val="Arial"/>
        <family val="2"/>
      </rPr>
      <t>2-</t>
    </r>
    <r>
      <rPr>
        <b/>
        <sz val="10"/>
        <rFont val="Arial"/>
        <family val="2"/>
      </rPr>
      <t>utslipp</t>
    </r>
    <r>
      <rPr>
        <b/>
        <sz val="8"/>
        <rFont val="Arial"/>
        <family val="2"/>
      </rPr>
      <t xml:space="preserve"> </t>
    </r>
    <r>
      <rPr>
        <b/>
        <sz val="10"/>
        <rFont val="Arial"/>
        <family val="2"/>
      </rPr>
      <t>kg CO</t>
    </r>
    <r>
      <rPr>
        <b/>
        <vertAlign val="subscript"/>
        <sz val="10"/>
        <rFont val="Arial"/>
        <family val="2"/>
      </rPr>
      <t>2</t>
    </r>
  </si>
  <si>
    <r>
      <t>Oppvarmet areal (m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areal over 15 </t>
    </r>
    <r>
      <rPr>
        <vertAlign val="superscript"/>
        <sz val="9"/>
        <rFont val="Arial"/>
        <family val="2"/>
      </rPr>
      <t>o</t>
    </r>
    <r>
      <rPr>
        <sz val="10"/>
        <rFont val="Arial"/>
        <family val="2"/>
      </rPr>
      <t>C)</t>
    </r>
  </si>
  <si>
    <t>Tabellen skal limes inn i årsberetningen.</t>
  </si>
  <si>
    <t>FYLL INN</t>
  </si>
  <si>
    <t>enhet</t>
  </si>
  <si>
    <t>liter</t>
  </si>
  <si>
    <t>kWh</t>
  </si>
  <si>
    <t>Elektrisk energi - Grønn strøm</t>
  </si>
  <si>
    <r>
      <t>CO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>-utslipp per kjørte km 
gram CO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>/km</t>
    </r>
  </si>
  <si>
    <t>Miljøsertifisering</t>
  </si>
  <si>
    <t>Elektrisk energi -ordinær avtale med strømleverandør</t>
  </si>
  <si>
    <t>Energibruk kWh</t>
  </si>
  <si>
    <t>Bioenergi (bioolje/pellets/etc.)</t>
  </si>
  <si>
    <t>Omfatter energibruk til oppvarming, ventilasjon, belysning og lignende i bygningene som brukes av virksomheten.</t>
  </si>
  <si>
    <t>ENERGIBRUK I BYGG SOM BRUKES AV KOMMUNALE VIRKSOMHETER</t>
  </si>
  <si>
    <t>SUM energibruk</t>
  </si>
  <si>
    <t>SPESIFIKK ENERGIBRUK I BYGG SOM BRUKES AV KOMMUNALE VIRKSOMHETER</t>
  </si>
  <si>
    <r>
      <t>Spesifikk energibruk (kWh/m</t>
    </r>
    <r>
      <rPr>
        <b/>
        <vertAlign val="superscript"/>
        <sz val="9"/>
        <rFont val="Arial"/>
        <family val="2"/>
      </rPr>
      <t>2</t>
    </r>
    <r>
      <rPr>
        <b/>
        <sz val="10"/>
        <rFont val="Arial"/>
        <family val="2"/>
      </rPr>
      <t>år)</t>
    </r>
  </si>
  <si>
    <t xml:space="preserve">Spesifikk energibruk brukes for å vurdere hvor energieffektivt bygget er. </t>
  </si>
  <si>
    <t>Kontor</t>
  </si>
  <si>
    <t>Før 1987</t>
  </si>
  <si>
    <t>Sykehjem</t>
  </si>
  <si>
    <t>Noen eksempler på tall fra ENOVAs normtall for ulike typer bygg med beliggenhet i Osloområdet:</t>
  </si>
  <si>
    <t>Lager</t>
  </si>
  <si>
    <t>Omfatter energibruk som brukes i bygg som leies ut til private, for eksempel energibruk i kommunale boliger.</t>
  </si>
  <si>
    <t>Energibruk i bygninger virksomheten eier og leier ut utenfor Oslos grenser skal også tas med.</t>
  </si>
  <si>
    <t>BEREGNING AV SPESIFIKK ENERGIBRUK I UTLEIDE BYGG</t>
  </si>
  <si>
    <t>Sett inn oppvarmet areal i byggene som leies ut til private.</t>
  </si>
  <si>
    <t>PROSESS</t>
  </si>
  <si>
    <t>Olje [liter]</t>
  </si>
  <si>
    <t>Elektrisitet [kWh]</t>
  </si>
  <si>
    <r>
      <t>Utslipp [kg CO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>]</t>
    </r>
  </si>
  <si>
    <t>TOTAL</t>
  </si>
  <si>
    <t>Fyll inn antall transportkjøretøy virksomheten eier eller leaser.</t>
  </si>
  <si>
    <t>UTSLIPP FRA VIRKSOMHETENS TRANSPORTKJØRETØY</t>
  </si>
  <si>
    <t>ANTALL TRANSPORTKJØRETØY</t>
  </si>
  <si>
    <t>Autolease oppgir utslipp og kjørelengde for kjøretøy som er registrert i Autolease. For disse bilene skal det ikke fylles inn noe drivstofforbruk.</t>
  </si>
  <si>
    <t>UTSLIPP FRA ANNEN ENERGIBRUK 2012</t>
  </si>
  <si>
    <t>TYPE MASKIN</t>
  </si>
  <si>
    <t>Biodiesel B30 [liter]</t>
  </si>
  <si>
    <t>Biodiesel B100 [liter]</t>
  </si>
  <si>
    <t>Bioetanol E85 [liter]</t>
  </si>
  <si>
    <t>Diesel         [liter]</t>
  </si>
  <si>
    <t>Bensin       [liter]</t>
  </si>
  <si>
    <t>UTSLIPP FRA DRIFT AV ANLEGGSMASKINER 2012</t>
  </si>
  <si>
    <t>TOTALT</t>
  </si>
  <si>
    <t>For å unngå dobbeltrapportering skal den som betaler energiregningen rapportere inn energibruken.</t>
  </si>
  <si>
    <t>kWh/m²</t>
  </si>
  <si>
    <t>Ikke miljøvennlige energikilder</t>
  </si>
  <si>
    <t>Mer miljøvennlige energikilder</t>
  </si>
  <si>
    <t>Fyll inn de ulike tjenestene og hvor mye energi virksomheten har kjøpt til de ulike prosessene. Utvid tabellen ved behov.</t>
  </si>
  <si>
    <t xml:space="preserve">I tabellen skal det fylles inn hvor mye drivstoff som er kjøpt inn til  anleggsmaskiner. Spesifisér på type maskin i den grad det er mulig. </t>
  </si>
  <si>
    <t>Sett inn størrelsen på oppvarmet areal som bruker energien som er innrapportert i forrige ark.</t>
  </si>
  <si>
    <t>Boligblokk</t>
  </si>
  <si>
    <t>Utslipp fra båter og andre typer maskiner og kjøretøy rapporteres i neste ark.</t>
  </si>
  <si>
    <t>MILJØSERTIFISERING</t>
  </si>
  <si>
    <t>Antall tjenestesteder sertifisert</t>
  </si>
  <si>
    <t>Antall gjenstående tjenestesteder å sertifisere</t>
  </si>
  <si>
    <t>Antall tjenestesteder som p.t. ikke kan sertifiseres pga manglende godkjenning etter Forskrift om miljørettet helsevern i skoler og barnehager.</t>
  </si>
  <si>
    <t>Evt. kommentar</t>
  </si>
  <si>
    <t>ENOVA publiserer enøk normtall, som sier noe om hva energibehovet i et bygg bør være.</t>
  </si>
  <si>
    <t>Byggeår</t>
  </si>
  <si>
    <t>ENERGIBRUK I BYGG SOM EIES AV KOMMUNEN OG LEIES UT TIL PRIVATPERSONER ELLER PRIVATE VIRKSOMHETER</t>
  </si>
  <si>
    <t xml:space="preserve">Annen energibruk er energibruk relatert til virksomhetens tjenesteproduksjon som ikke går til oppvarming og drift av bygninger. </t>
  </si>
  <si>
    <t>Dette kan for eksempel være energibruk til vannrenseanlegg, pumpestasjoner, parkeringsautomater, tining av graver, ladestasjoner for elbil, produksjon av kunstis og lignende.</t>
  </si>
  <si>
    <t>Bensin [liter]</t>
  </si>
  <si>
    <t>Diesel [liter]</t>
  </si>
  <si>
    <t>Biler med nullutslippsteknologi eller klimanøytrale drivstofftyper defineres som kjøretøy som drives med elektrisitet (elbil eller plug-in hybrid), 100 % biodrivstoff eller hydrogen.</t>
  </si>
  <si>
    <t>Forbruk mengde drivstoff</t>
  </si>
  <si>
    <t>Bensin (liter)</t>
  </si>
  <si>
    <t>Bioetanol E85 85% etanol &amp; 15 % bensin (liter)</t>
  </si>
  <si>
    <t>Ikke miljøvennlig drivstoff</t>
  </si>
  <si>
    <t>Mer miljøvennlig drivstoff</t>
  </si>
  <si>
    <t xml:space="preserve">SPESIFIKK ENERGIBRUK I UTLEIDE BYGG  </t>
  </si>
  <si>
    <t>SPESIFIKK ENERGIBRUK I EGNE BYGG</t>
  </si>
  <si>
    <t>Diesel (liter)</t>
  </si>
  <si>
    <t>Biodiesel - B30 30% biodiesel &amp; 70% diesel (liter)</t>
  </si>
  <si>
    <t>Biodiesel - B100 100% biodiesel (liter)</t>
  </si>
  <si>
    <t>Egne og leasede transportkjøretøy</t>
  </si>
  <si>
    <t>Antall egne eller leasede transportkjøretøy totalt</t>
  </si>
  <si>
    <t xml:space="preserve">Omfatter utslipp som følge av drift av maskiner som ikke er transportkjøretøy. Det kan for eksempel være båter, gravemaskiner, skogsmaskiner, golfbiler, brøytebiler, traktorer eller annet. </t>
  </si>
  <si>
    <t>Hva slags sertifisering har virksomheten valgt?</t>
  </si>
  <si>
    <t>(For eksempel: ISO 14001, EMAS eller Miljøfyrtårn)</t>
  </si>
  <si>
    <t>Hva skyldes endringen fra 2011 til 2012?</t>
  </si>
  <si>
    <t>Hva slags tiltak er gjennomført eller skal gjennomføres i virksomheten for å redusere energibruk?</t>
  </si>
  <si>
    <t>Hva slags tiltak er gjennomført eller skal gjennomføres i virksomheten for å redusere CO2-utslipp?</t>
  </si>
  <si>
    <t>Hva slags tiltak er gjennomført eller skal gjennomføres i virksomheten for at alle tjenesteder i virksomheten blir miljøsertifisert?</t>
  </si>
  <si>
    <t>Energi som brukes i bygninger som leies ut til private rapporteres inn i regneark 2c.</t>
  </si>
  <si>
    <r>
      <t xml:space="preserve">Omfatter utslipp fra virksomhetens egne og leasede transportkjøretøy </t>
    </r>
    <r>
      <rPr>
        <b/>
        <sz val="10"/>
        <rFont val="Arial"/>
        <family val="2"/>
      </rPr>
      <t>som ikke er registrert i Autolease</t>
    </r>
    <r>
      <rPr>
        <sz val="10"/>
        <rFont val="Arial"/>
        <family val="2"/>
      </rPr>
      <t xml:space="preserve">. Transportkjøretøy er kjøretøy som hovedsakelig brukes til transport av personer eller gjenstander. </t>
    </r>
  </si>
  <si>
    <t>Antall nullutslippskjøretøy/biler med klimanøytrale drivstofftyper av den totale bilparken</t>
  </si>
  <si>
    <t>Det kan også være stasjonære maskiner som ismaskiner, knuseverk osv som bruker drivstoff. Stasjonære maskiner som bruker elektrisitet føres i regneark 2 d Annen energibruk</t>
  </si>
  <si>
    <t>OLJEFYRTE BYGG</t>
  </si>
  <si>
    <t>Her skal virksomheten rapportere inn antall bygninger de eier eller leier som bruker oljefyring.</t>
  </si>
  <si>
    <t>Antall leide oljefyrte bygg</t>
  </si>
  <si>
    <t>Antall egne oljefyrte bygg</t>
  </si>
  <si>
    <t>Sum</t>
  </si>
  <si>
    <t>Hva slags tiltak er gjennomført eller skal gjennomføres for å bidra til at utleier eller egen virksomhet skal fase ut oljefyringen?</t>
  </si>
  <si>
    <r>
      <t xml:space="preserve">For transportkjøretøy som </t>
    </r>
    <r>
      <rPr>
        <b/>
        <u/>
        <sz val="10"/>
        <rFont val="Arial"/>
        <family val="2"/>
      </rPr>
      <t>ikke</t>
    </r>
    <r>
      <rPr>
        <b/>
        <sz val="10"/>
        <rFont val="Arial"/>
        <family val="2"/>
      </rPr>
      <t xml:space="preserve"> er registrert i Autolease skal drivstofforbruk og antall kjørte km fylles inn.</t>
    </r>
  </si>
</sst>
</file>

<file path=xl/styles.xml><?xml version="1.0" encoding="utf-8"?>
<styleSheet xmlns="http://schemas.openxmlformats.org/spreadsheetml/2006/main">
  <numFmts count="3">
    <numFmt numFmtId="164" formatCode="_(* #,##0.00_);_(* \(#,##0.00\);_(* &quot;-&quot;??_);_(@_)"/>
    <numFmt numFmtId="165" formatCode="_(* #,##0_);_(* \(#,##0\);_(* &quot;-&quot;??_);_(@_)"/>
    <numFmt numFmtId="166" formatCode="0%"/>
  </numFmts>
  <fonts count="17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vertAlign val="superscript"/>
      <sz val="9"/>
      <name val="Arial"/>
      <family val="2"/>
    </font>
    <font>
      <b/>
      <vertAlign val="superscript"/>
      <sz val="9"/>
      <name val="Arial"/>
      <family val="2"/>
    </font>
    <font>
      <b/>
      <sz val="8"/>
      <name val="Arial"/>
      <family val="2"/>
    </font>
    <font>
      <b/>
      <vertAlign val="subscript"/>
      <sz val="10"/>
      <name val="Arial"/>
      <family val="2"/>
    </font>
    <font>
      <vertAlign val="superscript"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name val="Courier New"/>
      <family val="3"/>
    </font>
    <font>
      <sz val="10"/>
      <name val="MS Sans Serif"/>
      <family val="2"/>
    </font>
    <font>
      <b/>
      <sz val="12"/>
      <name val="Arial"/>
      <family val="2"/>
    </font>
    <font>
      <u/>
      <sz val="12"/>
      <name val="Arial"/>
      <family val="2"/>
    </font>
    <font>
      <u/>
      <sz val="10"/>
      <name val="Arial"/>
      <family val="2"/>
    </font>
    <font>
      <i/>
      <sz val="9"/>
      <name val="Arial"/>
      <family val="2"/>
    </font>
    <font>
      <b/>
      <u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10" fillId="0" borderId="0"/>
    <xf numFmtId="166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40" fontId="11" fillId="0" borderId="0" applyFont="0" applyFill="0" applyBorder="0" applyAlignment="0" applyProtection="0"/>
  </cellStyleXfs>
  <cellXfs count="141">
    <xf numFmtId="0" fontId="0" fillId="0" borderId="0" xfId="0"/>
    <xf numFmtId="0" fontId="0" fillId="2" borderId="0" xfId="0" applyFill="1"/>
    <xf numFmtId="0" fontId="2" fillId="2" borderId="2" xfId="0" applyFont="1" applyFill="1" applyBorder="1"/>
    <xf numFmtId="0" fontId="8" fillId="2" borderId="0" xfId="0" applyFont="1" applyFill="1"/>
    <xf numFmtId="0" fontId="0" fillId="2" borderId="2" xfId="0" applyFill="1" applyBorder="1"/>
    <xf numFmtId="0" fontId="0" fillId="3" borderId="2" xfId="0" applyFill="1" applyBorder="1" applyProtection="1">
      <protection locked="0"/>
    </xf>
    <xf numFmtId="0" fontId="0" fillId="2" borderId="0" xfId="0" applyFill="1" applyBorder="1"/>
    <xf numFmtId="0" fontId="1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wrapText="1"/>
    </xf>
    <xf numFmtId="0" fontId="1" fillId="2" borderId="0" xfId="0" applyFont="1" applyFill="1" applyBorder="1"/>
    <xf numFmtId="0" fontId="1" fillId="2" borderId="2" xfId="0" applyFont="1" applyFill="1" applyBorder="1"/>
    <xf numFmtId="0" fontId="0" fillId="2" borderId="8" xfId="0" applyFill="1" applyBorder="1"/>
    <xf numFmtId="0" fontId="2" fillId="3" borderId="9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1" fillId="2" borderId="0" xfId="0" applyFont="1" applyFill="1"/>
    <xf numFmtId="0" fontId="0" fillId="2" borderId="8" xfId="0" applyFill="1" applyBorder="1" applyAlignment="1">
      <alignment wrapText="1"/>
    </xf>
    <xf numFmtId="2" fontId="0" fillId="2" borderId="2" xfId="0" applyNumberFormat="1" applyFill="1" applyBorder="1"/>
    <xf numFmtId="2" fontId="0" fillId="2" borderId="9" xfId="0" applyNumberFormat="1" applyFill="1" applyBorder="1"/>
    <xf numFmtId="0" fontId="2" fillId="3" borderId="2" xfId="0" applyFont="1" applyFill="1" applyBorder="1" applyProtection="1">
      <protection locked="0"/>
    </xf>
    <xf numFmtId="0" fontId="1" fillId="2" borderId="11" xfId="0" applyFont="1" applyFill="1" applyBorder="1"/>
    <xf numFmtId="2" fontId="1" fillId="2" borderId="11" xfId="0" applyNumberFormat="1" applyFont="1" applyFill="1" applyBorder="1"/>
    <xf numFmtId="0" fontId="1" fillId="2" borderId="0" xfId="0" applyFont="1" applyFill="1" applyBorder="1" applyAlignment="1">
      <alignment wrapText="1"/>
    </xf>
    <xf numFmtId="2" fontId="1" fillId="2" borderId="0" xfId="0" applyNumberFormat="1" applyFont="1" applyFill="1" applyBorder="1"/>
    <xf numFmtId="0" fontId="2" fillId="2" borderId="8" xfId="0" applyFont="1" applyFill="1" applyBorder="1" applyAlignment="1">
      <alignment wrapText="1"/>
    </xf>
    <xf numFmtId="0" fontId="0" fillId="2" borderId="17" xfId="0" applyFill="1" applyBorder="1"/>
    <xf numFmtId="0" fontId="2" fillId="2" borderId="0" xfId="0" applyFont="1" applyFill="1"/>
    <xf numFmtId="0" fontId="1" fillId="2" borderId="0" xfId="0" applyFont="1" applyFill="1" applyBorder="1" applyAlignment="1">
      <alignment horizontal="center" wrapText="1"/>
    </xf>
    <xf numFmtId="0" fontId="0" fillId="2" borderId="2" xfId="0" applyFill="1" applyBorder="1" applyAlignment="1">
      <alignment horizontal="center"/>
    </xf>
    <xf numFmtId="0" fontId="2" fillId="2" borderId="0" xfId="0" applyFont="1" applyFill="1" applyBorder="1"/>
    <xf numFmtId="0" fontId="12" fillId="2" borderId="0" xfId="0" applyFont="1" applyFill="1"/>
    <xf numFmtId="0" fontId="2" fillId="0" borderId="4" xfId="0" applyFont="1" applyFill="1" applyBorder="1" applyAlignment="1">
      <alignment wrapText="1"/>
    </xf>
    <xf numFmtId="0" fontId="0" fillId="2" borderId="31" xfId="0" applyFill="1" applyBorder="1"/>
    <xf numFmtId="0" fontId="0" fillId="2" borderId="32" xfId="0" applyFill="1" applyBorder="1"/>
    <xf numFmtId="0" fontId="2" fillId="2" borderId="21" xfId="0" applyFont="1" applyFill="1" applyBorder="1"/>
    <xf numFmtId="0" fontId="0" fillId="2" borderId="22" xfId="0" applyFill="1" applyBorder="1"/>
    <xf numFmtId="0" fontId="12" fillId="2" borderId="0" xfId="0" applyFont="1" applyFill="1" applyBorder="1"/>
    <xf numFmtId="0" fontId="0" fillId="2" borderId="20" xfId="0" applyFill="1" applyBorder="1"/>
    <xf numFmtId="0" fontId="0" fillId="0" borderId="32" xfId="0" applyFill="1" applyBorder="1"/>
    <xf numFmtId="0" fontId="2" fillId="0" borderId="2" xfId="0" applyFont="1" applyFill="1" applyBorder="1"/>
    <xf numFmtId="0" fontId="2" fillId="0" borderId="2" xfId="0" applyFont="1" applyFill="1" applyBorder="1" applyAlignment="1">
      <alignment horizontal="center"/>
    </xf>
    <xf numFmtId="0" fontId="2" fillId="0" borderId="32" xfId="0" applyFont="1" applyFill="1" applyBorder="1"/>
    <xf numFmtId="0" fontId="2" fillId="0" borderId="26" xfId="0" applyFont="1" applyFill="1" applyBorder="1"/>
    <xf numFmtId="0" fontId="2" fillId="3" borderId="1" xfId="0" applyFont="1" applyFill="1" applyBorder="1" applyProtection="1">
      <protection locked="0"/>
    </xf>
    <xf numFmtId="0" fontId="2" fillId="0" borderId="8" xfId="0" applyFont="1" applyFill="1" applyBorder="1"/>
    <xf numFmtId="0" fontId="2" fillId="0" borderId="33" xfId="0" applyFont="1" applyFill="1" applyBorder="1"/>
    <xf numFmtId="0" fontId="1" fillId="4" borderId="10" xfId="0" applyFont="1" applyFill="1" applyBorder="1"/>
    <xf numFmtId="0" fontId="1" fillId="4" borderId="20" xfId="0" applyFont="1" applyFill="1" applyBorder="1"/>
    <xf numFmtId="0" fontId="1" fillId="4" borderId="11" xfId="0" applyFont="1" applyFill="1" applyBorder="1" applyProtection="1">
      <protection locked="0"/>
    </xf>
    <xf numFmtId="2" fontId="0" fillId="2" borderId="3" xfId="0" applyNumberFormat="1" applyFill="1" applyBorder="1"/>
    <xf numFmtId="0" fontId="1" fillId="2" borderId="10" xfId="0" applyFont="1" applyFill="1" applyBorder="1" applyAlignment="1">
      <alignment wrapText="1"/>
    </xf>
    <xf numFmtId="2" fontId="1" fillId="2" borderId="12" xfId="0" applyNumberFormat="1" applyFont="1" applyFill="1" applyBorder="1"/>
    <xf numFmtId="0" fontId="0" fillId="2" borderId="24" xfId="0" applyFill="1" applyBorder="1"/>
    <xf numFmtId="0" fontId="0" fillId="2" borderId="3" xfId="0" applyFill="1" applyBorder="1"/>
    <xf numFmtId="0" fontId="0" fillId="2" borderId="18" xfId="0" applyFill="1" applyBorder="1"/>
    <xf numFmtId="0" fontId="0" fillId="2" borderId="9" xfId="0" applyFill="1" applyBorder="1"/>
    <xf numFmtId="0" fontId="1" fillId="2" borderId="36" xfId="0" applyFont="1" applyFill="1" applyBorder="1"/>
    <xf numFmtId="0" fontId="0" fillId="2" borderId="11" xfId="0" applyFill="1" applyBorder="1"/>
    <xf numFmtId="0" fontId="0" fillId="2" borderId="23" xfId="0" applyFill="1" applyBorder="1"/>
    <xf numFmtId="0" fontId="0" fillId="2" borderId="25" xfId="0" applyFill="1" applyBorder="1"/>
    <xf numFmtId="0" fontId="0" fillId="3" borderId="3" xfId="0" applyFill="1" applyBorder="1" applyProtection="1">
      <protection locked="0"/>
    </xf>
    <xf numFmtId="0" fontId="0" fillId="0" borderId="8" xfId="0" applyFill="1" applyBorder="1"/>
    <xf numFmtId="0" fontId="1" fillId="2" borderId="10" xfId="0" applyFont="1" applyFill="1" applyBorder="1"/>
    <xf numFmtId="0" fontId="0" fillId="2" borderId="21" xfId="0" applyFill="1" applyBorder="1"/>
    <xf numFmtId="0" fontId="2" fillId="2" borderId="0" xfId="0" applyFont="1" applyFill="1" applyBorder="1" applyAlignment="1">
      <alignment horizontal="center"/>
    </xf>
    <xf numFmtId="0" fontId="2" fillId="2" borderId="10" xfId="0" applyFont="1" applyFill="1" applyBorder="1"/>
    <xf numFmtId="0" fontId="0" fillId="2" borderId="19" xfId="0" applyFill="1" applyBorder="1"/>
    <xf numFmtId="0" fontId="0" fillId="5" borderId="31" xfId="0" applyFill="1" applyBorder="1"/>
    <xf numFmtId="0" fontId="2" fillId="4" borderId="37" xfId="0" applyFont="1" applyFill="1" applyBorder="1" applyAlignment="1"/>
    <xf numFmtId="0" fontId="1" fillId="4" borderId="31" xfId="0" applyFont="1" applyFill="1" applyBorder="1" applyAlignment="1">
      <alignment horizontal="center"/>
    </xf>
    <xf numFmtId="0" fontId="1" fillId="4" borderId="38" xfId="0" applyFont="1" applyFill="1" applyBorder="1" applyAlignment="1">
      <alignment horizontal="center"/>
    </xf>
    <xf numFmtId="0" fontId="2" fillId="5" borderId="37" xfId="0" applyFont="1" applyFill="1" applyBorder="1" applyAlignment="1"/>
    <xf numFmtId="0" fontId="0" fillId="5" borderId="31" xfId="0" applyFill="1" applyBorder="1" applyProtection="1">
      <protection locked="0"/>
    </xf>
    <xf numFmtId="0" fontId="0" fillId="5" borderId="38" xfId="0" applyFill="1" applyBorder="1"/>
    <xf numFmtId="0" fontId="0" fillId="3" borderId="9" xfId="0" applyFill="1" applyBorder="1" applyProtection="1">
      <protection locked="0"/>
    </xf>
    <xf numFmtId="0" fontId="2" fillId="2" borderId="8" xfId="0" applyFont="1" applyFill="1" applyBorder="1"/>
    <xf numFmtId="165" fontId="9" fillId="2" borderId="11" xfId="4" applyNumberFormat="1" applyFont="1" applyFill="1" applyBorder="1"/>
    <xf numFmtId="165" fontId="9" fillId="2" borderId="12" xfId="4" applyNumberFormat="1" applyFont="1" applyFill="1" applyBorder="1"/>
    <xf numFmtId="0" fontId="2" fillId="2" borderId="4" xfId="0" applyFont="1" applyFill="1" applyBorder="1"/>
    <xf numFmtId="0" fontId="0" fillId="2" borderId="4" xfId="0" applyFill="1" applyBorder="1"/>
    <xf numFmtId="0" fontId="8" fillId="2" borderId="0" xfId="0" applyFont="1" applyFill="1" applyAlignment="1">
      <alignment vertical="top"/>
    </xf>
    <xf numFmtId="0" fontId="2" fillId="2" borderId="2" xfId="0" applyFont="1" applyFill="1" applyBorder="1" applyAlignment="1">
      <alignment wrapText="1"/>
    </xf>
    <xf numFmtId="0" fontId="0" fillId="0" borderId="4" xfId="0" applyFill="1" applyBorder="1" applyAlignment="1">
      <alignment wrapText="1"/>
    </xf>
    <xf numFmtId="0" fontId="0" fillId="4" borderId="31" xfId="0" applyFill="1" applyBorder="1"/>
    <xf numFmtId="0" fontId="0" fillId="4" borderId="31" xfId="0" applyFill="1" applyBorder="1" applyProtection="1">
      <protection locked="0"/>
    </xf>
    <xf numFmtId="2" fontId="0" fillId="4" borderId="31" xfId="0" applyNumberFormat="1" applyFill="1" applyBorder="1"/>
    <xf numFmtId="2" fontId="0" fillId="4" borderId="38" xfId="0" applyNumberFormat="1" applyFill="1" applyBorder="1"/>
    <xf numFmtId="2" fontId="0" fillId="5" borderId="31" xfId="0" applyNumberFormat="1" applyFill="1" applyBorder="1"/>
    <xf numFmtId="2" fontId="0" fillId="5" borderId="38" xfId="0" applyNumberFormat="1" applyFill="1" applyBorder="1"/>
    <xf numFmtId="0" fontId="1" fillId="6" borderId="2" xfId="0" applyFont="1" applyFill="1" applyBorder="1" applyAlignment="1">
      <alignment horizontal="center"/>
    </xf>
    <xf numFmtId="0" fontId="1" fillId="6" borderId="9" xfId="0" applyFont="1" applyFill="1" applyBorder="1" applyAlignment="1">
      <alignment horizontal="center"/>
    </xf>
    <xf numFmtId="0" fontId="1" fillId="7" borderId="11" xfId="0" applyFont="1" applyFill="1" applyBorder="1"/>
    <xf numFmtId="0" fontId="1" fillId="6" borderId="5" xfId="0" applyFont="1" applyFill="1" applyBorder="1"/>
    <xf numFmtId="0" fontId="0" fillId="6" borderId="28" xfId="0" applyFill="1" applyBorder="1"/>
    <xf numFmtId="0" fontId="0" fillId="6" borderId="15" xfId="0" applyFill="1" applyBorder="1"/>
    <xf numFmtId="0" fontId="0" fillId="6" borderId="16" xfId="0" applyFill="1" applyBorder="1"/>
    <xf numFmtId="0" fontId="1" fillId="6" borderId="6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1" fillId="6" borderId="34" xfId="0" applyFont="1" applyFill="1" applyBorder="1" applyAlignment="1">
      <alignment horizontal="left"/>
    </xf>
    <xf numFmtId="0" fontId="1" fillId="6" borderId="28" xfId="0" applyFont="1" applyFill="1" applyBorder="1" applyAlignment="1">
      <alignment horizontal="left"/>
    </xf>
    <xf numFmtId="0" fontId="1" fillId="6" borderId="6" xfId="0" applyFont="1" applyFill="1" applyBorder="1" applyAlignment="1">
      <alignment horizontal="left"/>
    </xf>
    <xf numFmtId="0" fontId="1" fillId="6" borderId="35" xfId="0" applyFont="1" applyFill="1" applyBorder="1" applyAlignment="1">
      <alignment horizontal="center"/>
    </xf>
    <xf numFmtId="0" fontId="1" fillId="6" borderId="14" xfId="0" applyFont="1" applyFill="1" applyBorder="1" applyAlignment="1">
      <alignment horizontal="center" wrapText="1"/>
    </xf>
    <xf numFmtId="0" fontId="1" fillId="6" borderId="13" xfId="0" applyFont="1" applyFill="1" applyBorder="1" applyAlignment="1">
      <alignment vertical="top"/>
    </xf>
    <xf numFmtId="0" fontId="1" fillId="6" borderId="2" xfId="0" applyFont="1" applyFill="1" applyBorder="1"/>
    <xf numFmtId="0" fontId="1" fillId="6" borderId="1" xfId="0" applyFont="1" applyFill="1" applyBorder="1" applyAlignment="1">
      <alignment horizontal="center"/>
    </xf>
    <xf numFmtId="0" fontId="13" fillId="2" borderId="0" xfId="0" applyFont="1" applyFill="1"/>
    <xf numFmtId="0" fontId="14" fillId="2" borderId="0" xfId="0" applyFont="1" applyFill="1"/>
    <xf numFmtId="0" fontId="1" fillId="6" borderId="6" xfId="0" applyFont="1" applyFill="1" applyBorder="1" applyAlignment="1">
      <alignment wrapText="1"/>
    </xf>
    <xf numFmtId="0" fontId="1" fillId="6" borderId="16" xfId="0" applyFont="1" applyFill="1" applyBorder="1" applyAlignment="1">
      <alignment vertical="top" wrapText="1"/>
    </xf>
    <xf numFmtId="0" fontId="1" fillId="6" borderId="6" xfId="0" applyFont="1" applyFill="1" applyBorder="1" applyAlignment="1">
      <alignment vertical="top" wrapText="1"/>
    </xf>
    <xf numFmtId="0" fontId="1" fillId="6" borderId="14" xfId="0" applyFont="1" applyFill="1" applyBorder="1" applyAlignment="1">
      <alignment wrapText="1"/>
    </xf>
    <xf numFmtId="0" fontId="1" fillId="6" borderId="7" xfId="0" applyFont="1" applyFill="1" applyBorder="1" applyAlignment="1">
      <alignment vertical="top"/>
    </xf>
    <xf numFmtId="2" fontId="1" fillId="4" borderId="11" xfId="0" applyNumberFormat="1" applyFont="1" applyFill="1" applyBorder="1"/>
    <xf numFmtId="2" fontId="1" fillId="4" borderId="18" xfId="0" applyNumberFormat="1" applyFont="1" applyFill="1" applyBorder="1"/>
    <xf numFmtId="0" fontId="1" fillId="6" borderId="27" xfId="0" applyFont="1" applyFill="1" applyBorder="1"/>
    <xf numFmtId="0" fontId="1" fillId="6" borderId="30" xfId="0" applyFont="1" applyFill="1" applyBorder="1" applyAlignment="1">
      <alignment horizontal="center"/>
    </xf>
    <xf numFmtId="0" fontId="1" fillId="6" borderId="26" xfId="0" applyFont="1" applyFill="1" applyBorder="1"/>
    <xf numFmtId="0" fontId="1" fillId="6" borderId="5" xfId="0" applyFont="1" applyFill="1" applyBorder="1" applyAlignment="1">
      <alignment vertical="top"/>
    </xf>
    <xf numFmtId="0" fontId="2" fillId="8" borderId="9" xfId="0" applyFont="1" applyFill="1" applyBorder="1" applyProtection="1">
      <protection locked="0"/>
    </xf>
    <xf numFmtId="0" fontId="1" fillId="6" borderId="12" xfId="0" applyFont="1" applyFill="1" applyBorder="1"/>
    <xf numFmtId="0" fontId="1" fillId="6" borderId="12" xfId="0" applyFont="1" applyFill="1" applyBorder="1" applyProtection="1">
      <protection locked="0"/>
    </xf>
    <xf numFmtId="0" fontId="15" fillId="2" borderId="0" xfId="0" applyFont="1" applyFill="1"/>
    <xf numFmtId="0" fontId="1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 wrapText="1"/>
    </xf>
    <xf numFmtId="0" fontId="0" fillId="6" borderId="7" xfId="0" applyFill="1" applyBorder="1" applyAlignment="1">
      <alignment horizontal="center"/>
    </xf>
    <xf numFmtId="0" fontId="1" fillId="2" borderId="0" xfId="0" applyFont="1" applyFill="1" applyBorder="1" applyAlignment="1">
      <alignment wrapText="1"/>
    </xf>
    <xf numFmtId="0" fontId="0" fillId="2" borderId="0" xfId="0" applyFill="1" applyBorder="1" applyAlignment="1"/>
    <xf numFmtId="0" fontId="1" fillId="2" borderId="0" xfId="0" applyFont="1" applyFill="1" applyBorder="1" applyAlignment="1">
      <alignment horizontal="center" wrapText="1"/>
    </xf>
    <xf numFmtId="0" fontId="0" fillId="2" borderId="0" xfId="0" applyFill="1" applyBorder="1" applyAlignment="1">
      <alignment horizontal="center"/>
    </xf>
    <xf numFmtId="0" fontId="1" fillId="6" borderId="5" xfId="0" applyFont="1" applyFill="1" applyBorder="1" applyAlignment="1">
      <alignment wrapText="1"/>
    </xf>
    <xf numFmtId="0" fontId="0" fillId="6" borderId="29" xfId="0" applyFill="1" applyBorder="1" applyAlignment="1"/>
    <xf numFmtId="0" fontId="8" fillId="2" borderId="0" xfId="0" applyFont="1" applyFill="1" applyBorder="1" applyAlignment="1">
      <alignment wrapText="1"/>
    </xf>
    <xf numFmtId="0" fontId="0" fillId="0" borderId="2" xfId="0" applyFill="1" applyBorder="1" applyAlignment="1">
      <alignment horizontal="center" wrapText="1"/>
    </xf>
    <xf numFmtId="0" fontId="8" fillId="2" borderId="28" xfId="0" applyFont="1" applyFill="1" applyBorder="1" applyAlignment="1">
      <alignment wrapText="1"/>
    </xf>
    <xf numFmtId="0" fontId="1" fillId="6" borderId="14" xfId="0" applyFont="1" applyFill="1" applyBorder="1" applyAlignment="1">
      <alignment horizontal="center" wrapText="1"/>
    </xf>
    <xf numFmtId="0" fontId="1" fillId="6" borderId="16" xfId="0" applyFont="1" applyFill="1" applyBorder="1" applyAlignment="1">
      <alignment horizontal="center" wrapText="1"/>
    </xf>
  </cellXfs>
  <cellStyles count="6">
    <cellStyle name="Normal" xfId="0" builtinId="0"/>
    <cellStyle name="Normal 2" xfId="1"/>
    <cellStyle name="Normal 3" xfId="2"/>
    <cellStyle name="Prosent 2" xfId="3"/>
    <cellStyle name="Tusenskille 2" xfId="4"/>
    <cellStyle name="Tusenskille 3" xfId="5"/>
  </cellStyles>
  <dxfs count="0"/>
  <tableStyles count="0" defaultTableStyle="TableStyleMedium9" defaultPivotStyle="PivotStyleLight16"/>
  <colors>
    <mruColors>
      <color rgb="FFFFFFCC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nb-NO"/>
              <a:t>Energibruk i kWh</a:t>
            </a:r>
          </a:p>
        </c:rich>
      </c:tx>
      <c:spPr>
        <a:noFill/>
        <a:ln w="25400">
          <a:noFill/>
        </a:ln>
      </c:spPr>
    </c:title>
    <c:plotArea>
      <c:layout/>
      <c:barChart>
        <c:barDir val="col"/>
        <c:grouping val="stacked"/>
        <c:ser>
          <c:idx val="2"/>
          <c:order val="0"/>
          <c:tx>
            <c:strRef>
              <c:f>'2a Energibruk i egne bygg'!$B$10</c:f>
              <c:strCache>
                <c:ptCount val="1"/>
                <c:pt idx="0">
                  <c:v>Olje, parafin</c:v>
                </c:pt>
              </c:strCache>
            </c:strRef>
          </c:tx>
          <c:cat>
            <c:numRef>
              <c:f>'2a Energibruk i egne bygg'!$F$8:$G$8</c:f>
              <c:numCache>
                <c:formatCode>General</c:formatCode>
                <c:ptCount val="2"/>
                <c:pt idx="0">
                  <c:v>2011</c:v>
                </c:pt>
                <c:pt idx="1">
                  <c:v>2012</c:v>
                </c:pt>
              </c:numCache>
            </c:numRef>
          </c:cat>
          <c:val>
            <c:numRef>
              <c:f>'2a Energibruk i egne bygg'!$F$10:$G$10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1"/>
          <c:tx>
            <c:v>Elektrisitet</c:v>
          </c:tx>
          <c:cat>
            <c:numRef>
              <c:f>'2a Energibruk i egne bygg'!$F$8:$G$8</c:f>
              <c:numCache>
                <c:formatCode>General</c:formatCode>
                <c:ptCount val="2"/>
                <c:pt idx="0">
                  <c:v>2011</c:v>
                </c:pt>
                <c:pt idx="1">
                  <c:v>2012</c:v>
                </c:pt>
              </c:numCache>
            </c:numRef>
          </c:cat>
          <c:val>
            <c:numRef>
              <c:f>'2a Energibruk i egne bygg'!$F$11:$G$11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2"/>
          <c:tx>
            <c:v>Grønn strøm</c:v>
          </c:tx>
          <c:cat>
            <c:numRef>
              <c:f>'2a Energibruk i egne bygg'!$F$8:$G$8</c:f>
              <c:numCache>
                <c:formatCode>General</c:formatCode>
                <c:ptCount val="2"/>
                <c:pt idx="0">
                  <c:v>2011</c:v>
                </c:pt>
                <c:pt idx="1">
                  <c:v>2012</c:v>
                </c:pt>
              </c:numCache>
            </c:numRef>
          </c:cat>
          <c:val>
            <c:numRef>
              <c:f>'2a Energibruk i egne bygg'!$F$13:$G$13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3"/>
          <c:tx>
            <c:strRef>
              <c:f>'2a Energibruk i egne bygg'!$B$14</c:f>
              <c:strCache>
                <c:ptCount val="1"/>
                <c:pt idx="0">
                  <c:v>Fjernvarme</c:v>
                </c:pt>
              </c:strCache>
            </c:strRef>
          </c:tx>
          <c:cat>
            <c:numRef>
              <c:f>'2a Energibruk i egne bygg'!$F$8:$G$8</c:f>
              <c:numCache>
                <c:formatCode>General</c:formatCode>
                <c:ptCount val="2"/>
                <c:pt idx="0">
                  <c:v>2011</c:v>
                </c:pt>
                <c:pt idx="1">
                  <c:v>2012</c:v>
                </c:pt>
              </c:numCache>
            </c:numRef>
          </c:cat>
          <c:val>
            <c:numRef>
              <c:f>'2a Energibruk i egne bygg'!$F$14:$G$14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6"/>
          <c:order val="4"/>
          <c:tx>
            <c:v>bioenergi</c:v>
          </c:tx>
          <c:cat>
            <c:numRef>
              <c:f>'2a Energibruk i egne bygg'!$F$8:$G$8</c:f>
              <c:numCache>
                <c:formatCode>General</c:formatCode>
                <c:ptCount val="2"/>
                <c:pt idx="0">
                  <c:v>2011</c:v>
                </c:pt>
                <c:pt idx="1">
                  <c:v>2012</c:v>
                </c:pt>
              </c:numCache>
            </c:numRef>
          </c:cat>
          <c:val>
            <c:numRef>
              <c:f>'2a Energibruk i egne bygg'!$F$15:$G$15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gapWidth val="75"/>
        <c:overlap val="100"/>
        <c:axId val="139369856"/>
        <c:axId val="139392128"/>
      </c:barChart>
      <c:catAx>
        <c:axId val="13936985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39392128"/>
        <c:crosses val="autoZero"/>
        <c:auto val="1"/>
        <c:lblAlgn val="ctr"/>
        <c:lblOffset val="100"/>
      </c:catAx>
      <c:valAx>
        <c:axId val="139392128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3936985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"/>
          <c:y val="0.87539545056868517"/>
          <c:w val="0.99038123359580299"/>
          <c:h val="0.12460454943132099"/>
        </c:manualLayout>
      </c:layout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nb-NO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nb-NO"/>
              <a:t>Spesifikk energibruk</a:t>
            </a:r>
          </a:p>
        </c:rich>
      </c:tx>
      <c:spPr>
        <a:noFill/>
        <a:ln w="25400">
          <a:noFill/>
        </a:ln>
      </c:spPr>
    </c:title>
    <c:plotArea>
      <c:layout/>
      <c:barChart>
        <c:barDir val="col"/>
        <c:grouping val="clustered"/>
        <c:ser>
          <c:idx val="1"/>
          <c:order val="0"/>
          <c:tx>
            <c:v>kWh/m²år</c:v>
          </c:tx>
          <c:cat>
            <c:numRef>
              <c:f>'2b Spesifikk energibruk'!$C$5:$D$5</c:f>
              <c:numCache>
                <c:formatCode>General</c:formatCode>
                <c:ptCount val="2"/>
                <c:pt idx="0">
                  <c:v>2011</c:v>
                </c:pt>
                <c:pt idx="1">
                  <c:v>2012</c:v>
                </c:pt>
              </c:numCache>
            </c:numRef>
          </c:cat>
          <c:val>
            <c:numRef>
              <c:f>'2b Spesifikk energibruk'!$C$8:$D$8</c:f>
              <c:numCache>
                <c:formatCode>_(* #,##0_);_(* \(#,##0\);_(* "-"??_);_(@_)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gapWidth val="75"/>
        <c:overlap val="-25"/>
        <c:axId val="139924992"/>
        <c:axId val="139926528"/>
      </c:barChart>
      <c:catAx>
        <c:axId val="139924992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39926528"/>
        <c:crosses val="autoZero"/>
        <c:auto val="1"/>
        <c:lblAlgn val="ctr"/>
        <c:lblOffset val="100"/>
      </c:catAx>
      <c:valAx>
        <c:axId val="139926528"/>
        <c:scaling>
          <c:orientation val="minMax"/>
          <c:min val="0"/>
        </c:scaling>
        <c:axPos val="l"/>
        <c:majorGridlines/>
        <c:numFmt formatCode="_(* #,##0_);_(* \(#,##0\);_(* &quot;-&quot;??_);_(@_)" sourceLinked="1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39924992"/>
        <c:crosses val="autoZero"/>
        <c:crossBetween val="between"/>
      </c:valAx>
    </c:plotArea>
    <c:legend>
      <c:legendPos val="b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nb-NO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nb-NO"/>
              <a:t>Energibruk i kWh</a:t>
            </a:r>
          </a:p>
        </c:rich>
      </c:tx>
      <c:spPr>
        <a:noFill/>
        <a:ln w="25400">
          <a:noFill/>
        </a:ln>
      </c:spPr>
    </c:title>
    <c:plotArea>
      <c:layout/>
      <c:barChart>
        <c:barDir val="col"/>
        <c:grouping val="stacked"/>
        <c:ser>
          <c:idx val="2"/>
          <c:order val="0"/>
          <c:tx>
            <c:strRef>
              <c:f>'2c Energibruk i utleide bygg'!$B$9</c:f>
              <c:strCache>
                <c:ptCount val="1"/>
                <c:pt idx="0">
                  <c:v>Olje, parafin</c:v>
                </c:pt>
              </c:strCache>
            </c:strRef>
          </c:tx>
          <c:cat>
            <c:numRef>
              <c:f>'2c Energibruk i utleide bygg'!$F$7:$G$7</c:f>
              <c:numCache>
                <c:formatCode>General</c:formatCode>
                <c:ptCount val="2"/>
                <c:pt idx="0">
                  <c:v>2011</c:v>
                </c:pt>
                <c:pt idx="1">
                  <c:v>2012</c:v>
                </c:pt>
              </c:numCache>
            </c:numRef>
          </c:cat>
          <c:val>
            <c:numRef>
              <c:f>'2c Energibruk i utleide bygg'!$F$9:$G$9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1"/>
          <c:tx>
            <c:v>Elektrisitet</c:v>
          </c:tx>
          <c:cat>
            <c:numRef>
              <c:f>'2c Energibruk i utleide bygg'!$F$7:$G$7</c:f>
              <c:numCache>
                <c:formatCode>General</c:formatCode>
                <c:ptCount val="2"/>
                <c:pt idx="0">
                  <c:v>2011</c:v>
                </c:pt>
                <c:pt idx="1">
                  <c:v>2012</c:v>
                </c:pt>
              </c:numCache>
            </c:numRef>
          </c:cat>
          <c:val>
            <c:numRef>
              <c:f>'2c Energibruk i utleide bygg'!$F$10:$G$10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2"/>
          <c:tx>
            <c:v>Grønn strøm</c:v>
          </c:tx>
          <c:cat>
            <c:numRef>
              <c:f>'2c Energibruk i utleide bygg'!$F$7:$G$7</c:f>
              <c:numCache>
                <c:formatCode>General</c:formatCode>
                <c:ptCount val="2"/>
                <c:pt idx="0">
                  <c:v>2011</c:v>
                </c:pt>
                <c:pt idx="1">
                  <c:v>2012</c:v>
                </c:pt>
              </c:numCache>
            </c:numRef>
          </c:cat>
          <c:val>
            <c:numRef>
              <c:f>'2c Energibruk i utleide bygg'!$F$12:$G$12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3"/>
          <c:tx>
            <c:strRef>
              <c:f>'2c Energibruk i utleide bygg'!$B$13</c:f>
              <c:strCache>
                <c:ptCount val="1"/>
                <c:pt idx="0">
                  <c:v>Fjernvarme</c:v>
                </c:pt>
              </c:strCache>
            </c:strRef>
          </c:tx>
          <c:cat>
            <c:numRef>
              <c:f>'2c Energibruk i utleide bygg'!$F$7:$G$7</c:f>
              <c:numCache>
                <c:formatCode>General</c:formatCode>
                <c:ptCount val="2"/>
                <c:pt idx="0">
                  <c:v>2011</c:v>
                </c:pt>
                <c:pt idx="1">
                  <c:v>2012</c:v>
                </c:pt>
              </c:numCache>
            </c:numRef>
          </c:cat>
          <c:val>
            <c:numRef>
              <c:f>'2c Energibruk i utleide bygg'!$F$13:$G$13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6"/>
          <c:order val="4"/>
          <c:tx>
            <c:v>bioenergi</c:v>
          </c:tx>
          <c:cat>
            <c:numRef>
              <c:f>'2c Energibruk i utleide bygg'!$F$7:$G$7</c:f>
              <c:numCache>
                <c:formatCode>General</c:formatCode>
                <c:ptCount val="2"/>
                <c:pt idx="0">
                  <c:v>2011</c:v>
                </c:pt>
                <c:pt idx="1">
                  <c:v>2012</c:v>
                </c:pt>
              </c:numCache>
            </c:numRef>
          </c:cat>
          <c:val>
            <c:numRef>
              <c:f>'2c Energibruk i utleide bygg'!$F$14:$G$14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gapWidth val="75"/>
        <c:overlap val="100"/>
        <c:axId val="140142848"/>
        <c:axId val="140152832"/>
      </c:barChart>
      <c:catAx>
        <c:axId val="140142848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40152832"/>
        <c:crosses val="autoZero"/>
        <c:auto val="1"/>
        <c:lblAlgn val="ctr"/>
        <c:lblOffset val="100"/>
      </c:catAx>
      <c:valAx>
        <c:axId val="140152832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401428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"/>
          <c:y val="0.87539545056868584"/>
          <c:w val="0.99038123359580321"/>
          <c:h val="0.12460454943132104"/>
        </c:manualLayout>
      </c:layout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nb-NO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nb-NO"/>
              <a:t>CO</a:t>
            </a:r>
            <a:r>
              <a:rPr lang="nb-NO" sz="1800" baseline="-25000"/>
              <a:t>2</a:t>
            </a:r>
            <a:r>
              <a:rPr lang="nb-NO"/>
              <a:t>-utslipp per km egen bilpark</a:t>
            </a:r>
          </a:p>
        </c:rich>
      </c:tx>
      <c:spPr>
        <a:noFill/>
        <a:ln w="25400">
          <a:noFill/>
        </a:ln>
      </c:spPr>
    </c:title>
    <c:plotArea>
      <c:layout/>
      <c:barChart>
        <c:barDir val="col"/>
        <c:grouping val="stacked"/>
        <c:ser>
          <c:idx val="0"/>
          <c:order val="0"/>
          <c:tx>
            <c:v>gram CO2 per km</c:v>
          </c:tx>
          <c:cat>
            <c:numRef>
              <c:f>'3a Utslipp egne kjøretøy'!$I$20:$J$20</c:f>
              <c:numCache>
                <c:formatCode>General</c:formatCode>
                <c:ptCount val="2"/>
                <c:pt idx="0">
                  <c:v>2011</c:v>
                </c:pt>
                <c:pt idx="1">
                  <c:v>2012</c:v>
                </c:pt>
              </c:numCache>
            </c:numRef>
          </c:cat>
          <c:val>
            <c:numRef>
              <c:f>'3a Utslipp egne kjøretøy'!$I$29:$J$29</c:f>
              <c:numCache>
                <c:formatCode>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gapWidth val="75"/>
        <c:overlap val="100"/>
        <c:axId val="140210176"/>
        <c:axId val="140211712"/>
      </c:barChart>
      <c:catAx>
        <c:axId val="14021017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40211712"/>
        <c:crosses val="autoZero"/>
        <c:auto val="1"/>
        <c:lblAlgn val="ctr"/>
        <c:lblOffset val="100"/>
      </c:catAx>
      <c:valAx>
        <c:axId val="140211712"/>
        <c:scaling>
          <c:orientation val="minMax"/>
          <c:min val="0"/>
        </c:scaling>
        <c:axPos val="l"/>
        <c:majorGridlines/>
        <c:numFmt formatCode="0.00" sourceLinked="1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40210176"/>
        <c:crosses val="autoZero"/>
        <c:crossBetween val="between"/>
      </c:valAx>
    </c:plotArea>
    <c:legend>
      <c:legendPos val="b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nb-NO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450850</xdr:colOff>
      <xdr:row>5</xdr:row>
      <xdr:rowOff>142875</xdr:rowOff>
    </xdr:from>
    <xdr:to>
      <xdr:col>12</xdr:col>
      <xdr:colOff>130175</xdr:colOff>
      <xdr:row>25</xdr:row>
      <xdr:rowOff>123825</xdr:rowOff>
    </xdr:to>
    <xdr:graphicFrame macro="">
      <xdr:nvGraphicFramePr>
        <xdr:cNvPr id="2074" name="Diagra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57150</xdr:rowOff>
    </xdr:from>
    <xdr:to>
      <xdr:col>3</xdr:col>
      <xdr:colOff>714375</xdr:colOff>
      <xdr:row>28</xdr:row>
      <xdr:rowOff>76201</xdr:rowOff>
    </xdr:to>
    <xdr:graphicFrame macro="">
      <xdr:nvGraphicFramePr>
        <xdr:cNvPr id="1050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381000</xdr:colOff>
      <xdr:row>17</xdr:row>
      <xdr:rowOff>123825</xdr:rowOff>
    </xdr:from>
    <xdr:to>
      <xdr:col>7</xdr:col>
      <xdr:colOff>600075</xdr:colOff>
      <xdr:row>38</xdr:row>
      <xdr:rowOff>152400</xdr:rowOff>
    </xdr:to>
    <xdr:graphicFrame macro="">
      <xdr:nvGraphicFramePr>
        <xdr:cNvPr id="2" name="Diagra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9524</xdr:colOff>
      <xdr:row>17</xdr:row>
      <xdr:rowOff>142875</xdr:rowOff>
    </xdr:from>
    <xdr:to>
      <xdr:col>12</xdr:col>
      <xdr:colOff>47625</xdr:colOff>
      <xdr:row>28</xdr:row>
      <xdr:rowOff>104775</xdr:rowOff>
    </xdr:to>
    <xdr:graphicFrame macro="">
      <xdr:nvGraphicFramePr>
        <xdr:cNvPr id="8217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B2:D15"/>
  <sheetViews>
    <sheetView zoomScaleNormal="100" workbookViewId="0">
      <selection activeCell="B42" sqref="B42"/>
    </sheetView>
  </sheetViews>
  <sheetFormatPr baseColWidth="10" defaultColWidth="11.42578125" defaultRowHeight="12.75"/>
  <cols>
    <col min="1" max="1" width="11.42578125" style="1"/>
    <col min="2" max="2" width="69.5703125" style="1" customWidth="1"/>
    <col min="3" max="16384" width="11.42578125" style="1"/>
  </cols>
  <sheetData>
    <row r="2" spans="2:4" ht="15.75">
      <c r="B2" s="31" t="s">
        <v>63</v>
      </c>
    </row>
    <row r="4" spans="2:4" ht="29.25" customHeight="1">
      <c r="B4" s="105" t="s">
        <v>17</v>
      </c>
      <c r="C4" s="106">
        <v>2011</v>
      </c>
      <c r="D4" s="106">
        <v>2012</v>
      </c>
    </row>
    <row r="5" spans="2:4">
      <c r="B5" s="2" t="s">
        <v>64</v>
      </c>
      <c r="C5" s="5"/>
      <c r="D5" s="5"/>
    </row>
    <row r="6" spans="2:4">
      <c r="B6" s="2" t="s">
        <v>65</v>
      </c>
      <c r="C6" s="5"/>
      <c r="D6" s="5"/>
    </row>
    <row r="7" spans="2:4" ht="25.5">
      <c r="B7" s="82" t="s">
        <v>66</v>
      </c>
      <c r="C7" s="5"/>
      <c r="D7" s="5"/>
    </row>
    <row r="8" spans="2:4">
      <c r="B8" s="3"/>
    </row>
    <row r="10" spans="2:4">
      <c r="B10" s="11" t="s">
        <v>89</v>
      </c>
    </row>
    <row r="11" spans="2:4">
      <c r="B11" s="83"/>
    </row>
    <row r="12" spans="2:4">
      <c r="B12" s="123" t="s">
        <v>90</v>
      </c>
    </row>
    <row r="14" spans="2:4" ht="25.5">
      <c r="B14" s="124" t="s">
        <v>94</v>
      </c>
    </row>
    <row r="15" spans="2:4">
      <c r="B15" s="32"/>
    </row>
  </sheetData>
  <sheetProtection selectLockedCells="1"/>
  <phoneticPr fontId="0" type="noConversion"/>
  <pageMargins left="0.19685039370078741" right="0.19685039370078741" top="0.19685039370078741" bottom="0.19685039370078741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B2:I42"/>
  <sheetViews>
    <sheetView topLeftCell="A7" zoomScaleNormal="100" workbookViewId="0">
      <selection activeCell="D46" sqref="D46"/>
    </sheetView>
  </sheetViews>
  <sheetFormatPr baseColWidth="10" defaultColWidth="11.42578125" defaultRowHeight="12.75"/>
  <cols>
    <col min="1" max="1" width="11.42578125" style="1"/>
    <col min="2" max="2" width="20" style="1" customWidth="1"/>
    <col min="3" max="4" width="8.7109375" style="1" customWidth="1"/>
    <col min="5" max="5" width="9.7109375" style="1" customWidth="1"/>
    <col min="6" max="6" width="9.42578125" style="1" customWidth="1"/>
    <col min="7" max="7" width="8.7109375" style="1" customWidth="1"/>
    <col min="8" max="10" width="11.42578125" style="1"/>
    <col min="11" max="11" width="62.42578125" style="1" customWidth="1"/>
    <col min="12" max="16384" width="11.42578125" style="1"/>
  </cols>
  <sheetData>
    <row r="2" spans="2:9" ht="15.75">
      <c r="B2" s="31" t="s">
        <v>22</v>
      </c>
    </row>
    <row r="3" spans="2:9">
      <c r="B3" s="27" t="s">
        <v>21</v>
      </c>
    </row>
    <row r="4" spans="2:9">
      <c r="B4" s="27" t="s">
        <v>54</v>
      </c>
    </row>
    <row r="5" spans="2:9">
      <c r="B5" s="27" t="s">
        <v>95</v>
      </c>
    </row>
    <row r="6" spans="2:9" ht="13.5" thickBot="1"/>
    <row r="7" spans="2:9" ht="38.25" customHeight="1">
      <c r="B7" s="134" t="s">
        <v>0</v>
      </c>
      <c r="C7" s="103"/>
      <c r="D7" s="128" t="s">
        <v>11</v>
      </c>
      <c r="E7" s="128"/>
      <c r="F7" s="128" t="s">
        <v>19</v>
      </c>
      <c r="G7" s="128"/>
      <c r="H7" s="128" t="s">
        <v>7</v>
      </c>
      <c r="I7" s="129"/>
    </row>
    <row r="8" spans="2:9">
      <c r="B8" s="135"/>
      <c r="C8" s="90" t="s">
        <v>12</v>
      </c>
      <c r="D8" s="90">
        <v>2011</v>
      </c>
      <c r="E8" s="90">
        <v>2012</v>
      </c>
      <c r="F8" s="90">
        <v>2011</v>
      </c>
      <c r="G8" s="90">
        <v>2012</v>
      </c>
      <c r="H8" s="90">
        <v>2011</v>
      </c>
      <c r="I8" s="91">
        <v>2012</v>
      </c>
    </row>
    <row r="9" spans="2:9">
      <c r="B9" s="69" t="s">
        <v>56</v>
      </c>
      <c r="C9" s="70"/>
      <c r="D9" s="70"/>
      <c r="E9" s="70"/>
      <c r="F9" s="70"/>
      <c r="G9" s="70"/>
      <c r="H9" s="70"/>
      <c r="I9" s="71"/>
    </row>
    <row r="10" spans="2:9">
      <c r="B10" s="17" t="s">
        <v>1</v>
      </c>
      <c r="C10" s="4" t="s">
        <v>13</v>
      </c>
      <c r="D10" s="5"/>
      <c r="E10" s="5"/>
      <c r="F10" s="4">
        <f>D10*7.5</f>
        <v>0</v>
      </c>
      <c r="G10" s="4">
        <f>E10*7.5</f>
        <v>0</v>
      </c>
      <c r="H10" s="4">
        <f>D10*2.66</f>
        <v>0</v>
      </c>
      <c r="I10" s="56">
        <f>E10*2.66</f>
        <v>0</v>
      </c>
    </row>
    <row r="11" spans="2:9" ht="38.25" customHeight="1">
      <c r="B11" s="25" t="s">
        <v>18</v>
      </c>
      <c r="C11" s="4" t="s">
        <v>14</v>
      </c>
      <c r="D11" s="5"/>
      <c r="E11" s="5"/>
      <c r="F11" s="4">
        <f t="shared" ref="F11:G15" si="0">D11</f>
        <v>0</v>
      </c>
      <c r="G11" s="4">
        <f t="shared" si="0"/>
        <v>0</v>
      </c>
      <c r="H11" s="4">
        <f>D11*0.108</f>
        <v>0</v>
      </c>
      <c r="I11" s="56">
        <f>E11*0.108</f>
        <v>0</v>
      </c>
    </row>
    <row r="12" spans="2:9" ht="12.75" customHeight="1">
      <c r="B12" s="72" t="s">
        <v>57</v>
      </c>
      <c r="C12" s="68"/>
      <c r="D12" s="73"/>
      <c r="E12" s="73"/>
      <c r="F12" s="68"/>
      <c r="G12" s="68"/>
      <c r="H12" s="68"/>
      <c r="I12" s="74"/>
    </row>
    <row r="13" spans="2:9" ht="25.5">
      <c r="B13" s="25" t="s">
        <v>15</v>
      </c>
      <c r="C13" s="4" t="s">
        <v>14</v>
      </c>
      <c r="D13" s="5"/>
      <c r="E13" s="5"/>
      <c r="F13" s="4">
        <f t="shared" si="0"/>
        <v>0</v>
      </c>
      <c r="G13" s="4">
        <f t="shared" si="0"/>
        <v>0</v>
      </c>
      <c r="H13" s="4">
        <f>D13*0</f>
        <v>0</v>
      </c>
      <c r="I13" s="56">
        <f>E13*0</f>
        <v>0</v>
      </c>
    </row>
    <row r="14" spans="2:9">
      <c r="B14" s="17" t="s">
        <v>2</v>
      </c>
      <c r="C14" s="4" t="s">
        <v>14</v>
      </c>
      <c r="D14" s="5"/>
      <c r="E14" s="5"/>
      <c r="F14" s="4">
        <f t="shared" si="0"/>
        <v>0</v>
      </c>
      <c r="G14" s="4">
        <f t="shared" si="0"/>
        <v>0</v>
      </c>
      <c r="H14" s="4">
        <f>D14*0.129</f>
        <v>0</v>
      </c>
      <c r="I14" s="56">
        <f>E14*0.111</f>
        <v>0</v>
      </c>
    </row>
    <row r="15" spans="2:9" ht="25.5">
      <c r="B15" s="17" t="s">
        <v>20</v>
      </c>
      <c r="C15" s="4" t="s">
        <v>14</v>
      </c>
      <c r="D15" s="5"/>
      <c r="E15" s="5"/>
      <c r="F15" s="4">
        <f t="shared" si="0"/>
        <v>0</v>
      </c>
      <c r="G15" s="4">
        <f t="shared" si="0"/>
        <v>0</v>
      </c>
      <c r="H15" s="4">
        <f>D15*0</f>
        <v>0</v>
      </c>
      <c r="I15" s="56">
        <f>E15*0</f>
        <v>0</v>
      </c>
    </row>
    <row r="16" spans="2:9" ht="13.5" thickBot="1">
      <c r="B16" s="57" t="s">
        <v>3</v>
      </c>
      <c r="C16" s="53"/>
      <c r="D16" s="53"/>
      <c r="E16" s="53"/>
      <c r="F16" s="58">
        <f>SUM(F10:F15)</f>
        <v>0</v>
      </c>
      <c r="G16" s="59">
        <f>SUM(G10:G15)</f>
        <v>0</v>
      </c>
      <c r="H16" s="58">
        <f>SUM(H10:H15)</f>
        <v>0</v>
      </c>
      <c r="I16" s="60">
        <f>SUM(I10:I15)</f>
        <v>0</v>
      </c>
    </row>
    <row r="17" spans="2:9">
      <c r="B17" s="3"/>
    </row>
    <row r="18" spans="2:9">
      <c r="B18" s="130"/>
      <c r="C18" s="7"/>
      <c r="D18" s="132"/>
      <c r="E18" s="132"/>
      <c r="F18" s="132"/>
      <c r="G18" s="133"/>
      <c r="H18" s="6"/>
    </row>
    <row r="19" spans="2:9">
      <c r="B19" s="131"/>
      <c r="C19" s="6"/>
      <c r="D19" s="8"/>
      <c r="E19" s="8"/>
      <c r="F19" s="8"/>
      <c r="G19" s="8"/>
      <c r="H19" s="8"/>
    </row>
    <row r="20" spans="2:9">
      <c r="B20" s="9"/>
      <c r="C20" s="6"/>
      <c r="D20" s="6"/>
      <c r="E20" s="6"/>
      <c r="F20" s="6"/>
      <c r="G20" s="6"/>
      <c r="H20" s="6"/>
    </row>
    <row r="21" spans="2:9">
      <c r="B21" s="9"/>
      <c r="C21" s="6"/>
      <c r="D21" s="6"/>
      <c r="E21" s="6"/>
      <c r="F21" s="6"/>
      <c r="G21" s="6"/>
      <c r="H21" s="6"/>
    </row>
    <row r="22" spans="2:9">
      <c r="B22" s="127" t="s">
        <v>91</v>
      </c>
      <c r="C22" s="127"/>
      <c r="D22" s="127"/>
      <c r="E22" s="127"/>
      <c r="F22" s="127"/>
      <c r="G22" s="127"/>
      <c r="H22" s="127"/>
      <c r="I22" s="127"/>
    </row>
    <row r="23" spans="2:9">
      <c r="B23" s="126"/>
      <c r="C23" s="126"/>
      <c r="D23" s="126"/>
      <c r="E23" s="126"/>
      <c r="F23" s="126"/>
      <c r="G23" s="126"/>
      <c r="H23" s="126"/>
      <c r="I23" s="126"/>
    </row>
    <row r="24" spans="2:9">
      <c r="C24" s="6"/>
      <c r="D24" s="6"/>
      <c r="E24" s="6"/>
      <c r="F24" s="6"/>
      <c r="G24" s="6"/>
      <c r="H24" s="6"/>
    </row>
    <row r="25" spans="2:9">
      <c r="C25" s="6"/>
      <c r="D25" s="6"/>
      <c r="E25" s="6"/>
      <c r="F25" s="6"/>
      <c r="G25" s="6"/>
      <c r="H25" s="6"/>
    </row>
    <row r="26" spans="2:9" ht="26.25" customHeight="1">
      <c r="B26" s="125" t="s">
        <v>92</v>
      </c>
      <c r="C26" s="125"/>
      <c r="D26" s="125"/>
      <c r="E26" s="125"/>
      <c r="F26" s="125"/>
      <c r="G26" s="125"/>
      <c r="H26" s="125"/>
      <c r="I26" s="125"/>
    </row>
    <row r="27" spans="2:9">
      <c r="B27" s="126"/>
      <c r="C27" s="126"/>
      <c r="D27" s="126"/>
      <c r="E27" s="126"/>
      <c r="F27" s="126"/>
      <c r="G27" s="126"/>
      <c r="H27" s="126"/>
      <c r="I27" s="126"/>
    </row>
    <row r="42" spans="3:3">
      <c r="C42" s="3"/>
    </row>
  </sheetData>
  <mergeCells count="11">
    <mergeCell ref="B26:I26"/>
    <mergeCell ref="B27:I27"/>
    <mergeCell ref="B23:I23"/>
    <mergeCell ref="B22:I22"/>
    <mergeCell ref="H7:I7"/>
    <mergeCell ref="B18:B19"/>
    <mergeCell ref="D18:E18"/>
    <mergeCell ref="F18:G18"/>
    <mergeCell ref="B7:B8"/>
    <mergeCell ref="D7:E7"/>
    <mergeCell ref="F7:G7"/>
  </mergeCells>
  <phoneticPr fontId="0" type="noConversion"/>
  <pageMargins left="0.19685039370078741" right="0.19685039370078741" top="0.19685039370078741" bottom="0.19685039370078741" header="0" footer="0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B1:J33"/>
  <sheetViews>
    <sheetView zoomScaleNormal="100" workbookViewId="0">
      <selection activeCell="B43" sqref="B43"/>
    </sheetView>
  </sheetViews>
  <sheetFormatPr baseColWidth="10" defaultColWidth="11.42578125" defaultRowHeight="12.75"/>
  <cols>
    <col min="1" max="1" width="4.140625" style="1" customWidth="1"/>
    <col min="2" max="2" width="45.7109375" style="1" customWidth="1"/>
    <col min="3" max="6" width="11.42578125" style="1"/>
    <col min="7" max="7" width="11.7109375" style="1" customWidth="1"/>
    <col min="8" max="16384" width="11.42578125" style="1"/>
  </cols>
  <sheetData>
    <row r="1" spans="2:10">
      <c r="B1" s="6"/>
      <c r="C1" s="6"/>
      <c r="D1" s="6"/>
    </row>
    <row r="2" spans="2:10" ht="15.75">
      <c r="B2" s="37" t="s">
        <v>24</v>
      </c>
      <c r="C2" s="6"/>
      <c r="D2" s="6"/>
    </row>
    <row r="3" spans="2:10">
      <c r="B3" s="30" t="s">
        <v>60</v>
      </c>
      <c r="C3" s="6"/>
      <c r="D3" s="6"/>
    </row>
    <row r="4" spans="2:10" ht="13.5" thickBot="1"/>
    <row r="5" spans="2:10" ht="28.5" customHeight="1">
      <c r="B5" s="119" t="s">
        <v>82</v>
      </c>
      <c r="C5" s="97">
        <v>2011</v>
      </c>
      <c r="D5" s="98">
        <v>2012</v>
      </c>
      <c r="F5" s="27" t="s">
        <v>26</v>
      </c>
    </row>
    <row r="6" spans="2:10" ht="14.25">
      <c r="B6" s="12" t="s">
        <v>9</v>
      </c>
      <c r="C6" s="5"/>
      <c r="D6" s="75"/>
      <c r="F6" s="27" t="s">
        <v>68</v>
      </c>
    </row>
    <row r="7" spans="2:10">
      <c r="B7" s="76" t="s">
        <v>23</v>
      </c>
      <c r="C7" s="4">
        <f>'2a Energibruk i egne bygg'!F16</f>
        <v>0</v>
      </c>
      <c r="D7" s="56">
        <f>'2a Energibruk i egne bygg'!G16</f>
        <v>0</v>
      </c>
    </row>
    <row r="8" spans="2:10" ht="14.25" thickBot="1">
      <c r="B8" s="63" t="s">
        <v>25</v>
      </c>
      <c r="C8" s="77" t="str">
        <f>IF(C6=0,"",C7/C6)</f>
        <v/>
      </c>
      <c r="D8" s="78" t="str">
        <f>IF(D6=0,"",D7/D6)</f>
        <v/>
      </c>
      <c r="F8" s="27" t="s">
        <v>30</v>
      </c>
    </row>
    <row r="10" spans="2:10">
      <c r="F10" s="116" t="s">
        <v>69</v>
      </c>
      <c r="G10" s="117" t="s">
        <v>28</v>
      </c>
      <c r="H10" s="117">
        <v>1987</v>
      </c>
      <c r="I10" s="117">
        <v>1997</v>
      </c>
      <c r="J10" s="118"/>
    </row>
    <row r="11" spans="2:10">
      <c r="F11" s="64"/>
      <c r="G11" s="65" t="s">
        <v>55</v>
      </c>
      <c r="H11" s="65" t="s">
        <v>55</v>
      </c>
      <c r="I11" s="65" t="s">
        <v>55</v>
      </c>
      <c r="J11" s="36"/>
    </row>
    <row r="12" spans="2:10">
      <c r="F12" s="35" t="s">
        <v>27</v>
      </c>
      <c r="G12" s="29">
        <v>198</v>
      </c>
      <c r="H12" s="29">
        <v>174</v>
      </c>
      <c r="I12" s="29">
        <v>135</v>
      </c>
      <c r="J12" s="36"/>
    </row>
    <row r="13" spans="2:10">
      <c r="F13" s="35" t="s">
        <v>29</v>
      </c>
      <c r="G13" s="29">
        <v>284</v>
      </c>
      <c r="H13" s="29">
        <v>278</v>
      </c>
      <c r="I13" s="29">
        <v>219</v>
      </c>
      <c r="J13" s="36"/>
    </row>
    <row r="14" spans="2:10">
      <c r="F14" s="35" t="s">
        <v>31</v>
      </c>
      <c r="G14" s="29">
        <v>192</v>
      </c>
      <c r="H14" s="29">
        <v>154</v>
      </c>
      <c r="I14" s="29">
        <v>114</v>
      </c>
      <c r="J14" s="36"/>
    </row>
    <row r="15" spans="2:10">
      <c r="F15" s="79" t="s">
        <v>61</v>
      </c>
      <c r="G15" s="29">
        <v>185</v>
      </c>
      <c r="H15" s="29">
        <v>172</v>
      </c>
      <c r="I15" s="29">
        <v>123</v>
      </c>
      <c r="J15" s="80"/>
    </row>
    <row r="30" spans="2:2">
      <c r="B30" s="3"/>
    </row>
    <row r="32" spans="2:2">
      <c r="B32" s="11" t="s">
        <v>67</v>
      </c>
    </row>
    <row r="33" spans="2:2">
      <c r="B33" s="32"/>
    </row>
  </sheetData>
  <phoneticPr fontId="0" type="noConversion"/>
  <pageMargins left="0.19685039370078741" right="0.19685039370078741" top="0.19685039370078741" bottom="0.19685039370078741" header="0" footer="0"/>
  <pageSetup paperSize="9" scale="83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B2:M41"/>
  <sheetViews>
    <sheetView zoomScaleNormal="100" workbookViewId="0">
      <selection activeCell="K30" sqref="K30"/>
    </sheetView>
  </sheetViews>
  <sheetFormatPr baseColWidth="10" defaultColWidth="11.42578125" defaultRowHeight="12.75"/>
  <cols>
    <col min="1" max="1" width="11.42578125" style="1"/>
    <col min="2" max="2" width="20" style="1" customWidth="1"/>
    <col min="3" max="4" width="8.7109375" style="1" customWidth="1"/>
    <col min="5" max="5" width="9.7109375" style="1" customWidth="1"/>
    <col min="6" max="6" width="9.42578125" style="1" customWidth="1"/>
    <col min="7" max="7" width="8.7109375" style="1" customWidth="1"/>
    <col min="8" max="10" width="11.42578125" style="1"/>
    <col min="11" max="11" width="43.140625" style="1" customWidth="1"/>
    <col min="12" max="16384" width="11.42578125" style="1"/>
  </cols>
  <sheetData>
    <row r="2" spans="2:13" ht="15.75">
      <c r="B2" s="31" t="s">
        <v>70</v>
      </c>
    </row>
    <row r="3" spans="2:13">
      <c r="B3" s="27" t="s">
        <v>32</v>
      </c>
    </row>
    <row r="4" spans="2:13">
      <c r="B4" s="27" t="s">
        <v>33</v>
      </c>
    </row>
    <row r="5" spans="2:13" ht="13.5" thickBot="1"/>
    <row r="6" spans="2:13" ht="38.25" customHeight="1">
      <c r="B6" s="134" t="s">
        <v>0</v>
      </c>
      <c r="C6" s="103"/>
      <c r="D6" s="128" t="s">
        <v>11</v>
      </c>
      <c r="E6" s="128"/>
      <c r="F6" s="128" t="s">
        <v>19</v>
      </c>
      <c r="G6" s="128"/>
      <c r="H6" s="128" t="s">
        <v>7</v>
      </c>
      <c r="I6" s="129"/>
    </row>
    <row r="7" spans="2:13">
      <c r="B7" s="135"/>
      <c r="C7" s="90" t="s">
        <v>12</v>
      </c>
      <c r="D7" s="90">
        <v>2011</v>
      </c>
      <c r="E7" s="90">
        <v>2012</v>
      </c>
      <c r="F7" s="90">
        <v>2011</v>
      </c>
      <c r="G7" s="90">
        <v>2012</v>
      </c>
      <c r="H7" s="90">
        <v>2011</v>
      </c>
      <c r="I7" s="91">
        <v>2012</v>
      </c>
      <c r="K7" s="16" t="s">
        <v>34</v>
      </c>
      <c r="L7" s="16"/>
      <c r="M7" s="16"/>
    </row>
    <row r="8" spans="2:13">
      <c r="B8" s="69" t="s">
        <v>56</v>
      </c>
      <c r="C8" s="70"/>
      <c r="D8" s="70"/>
      <c r="E8" s="70"/>
      <c r="F8" s="70"/>
      <c r="G8" s="70"/>
      <c r="H8" s="70"/>
      <c r="I8" s="71"/>
      <c r="K8" s="27" t="s">
        <v>35</v>
      </c>
    </row>
    <row r="9" spans="2:13" ht="13.5" thickBot="1">
      <c r="B9" s="17" t="s">
        <v>1</v>
      </c>
      <c r="C9" s="4" t="s">
        <v>13</v>
      </c>
      <c r="D9" s="5"/>
      <c r="E9" s="5"/>
      <c r="F9" s="4">
        <f>D9*7.5</f>
        <v>0</v>
      </c>
      <c r="G9" s="4">
        <f>E9*7.5</f>
        <v>0</v>
      </c>
      <c r="H9" s="4">
        <f>D9*2.66</f>
        <v>0</v>
      </c>
      <c r="I9" s="56">
        <f>E9*2.66</f>
        <v>0</v>
      </c>
    </row>
    <row r="10" spans="2:13" ht="38.25" customHeight="1">
      <c r="B10" s="25" t="s">
        <v>18</v>
      </c>
      <c r="C10" s="4" t="s">
        <v>14</v>
      </c>
      <c r="D10" s="5"/>
      <c r="E10" s="5"/>
      <c r="F10" s="4">
        <f t="shared" ref="F10:G14" si="0">D10</f>
        <v>0</v>
      </c>
      <c r="G10" s="4">
        <f t="shared" si="0"/>
        <v>0</v>
      </c>
      <c r="H10" s="4">
        <f>D10*0.108</f>
        <v>0</v>
      </c>
      <c r="I10" s="56">
        <f>E10*0.108</f>
        <v>0</v>
      </c>
      <c r="K10" s="104" t="s">
        <v>81</v>
      </c>
      <c r="L10" s="97">
        <v>2011</v>
      </c>
      <c r="M10" s="98">
        <v>2012</v>
      </c>
    </row>
    <row r="11" spans="2:13" ht="14.25" customHeight="1">
      <c r="B11" s="72" t="s">
        <v>57</v>
      </c>
      <c r="C11" s="68"/>
      <c r="D11" s="73"/>
      <c r="E11" s="73"/>
      <c r="F11" s="68"/>
      <c r="G11" s="68"/>
      <c r="H11" s="68"/>
      <c r="I11" s="74"/>
      <c r="K11" s="12" t="s">
        <v>9</v>
      </c>
      <c r="L11" s="5"/>
      <c r="M11" s="75"/>
    </row>
    <row r="12" spans="2:13" ht="25.5">
      <c r="B12" s="25" t="s">
        <v>15</v>
      </c>
      <c r="C12" s="4" t="s">
        <v>14</v>
      </c>
      <c r="D12" s="5"/>
      <c r="E12" s="5"/>
      <c r="F12" s="4">
        <f t="shared" si="0"/>
        <v>0</v>
      </c>
      <c r="G12" s="4">
        <f t="shared" si="0"/>
        <v>0</v>
      </c>
      <c r="H12" s="4">
        <f>D12*0</f>
        <v>0</v>
      </c>
      <c r="I12" s="56">
        <f>E12*0</f>
        <v>0</v>
      </c>
      <c r="K12" s="76" t="s">
        <v>23</v>
      </c>
      <c r="L12" s="4">
        <f>F15</f>
        <v>0</v>
      </c>
      <c r="M12" s="56">
        <f>G15</f>
        <v>0</v>
      </c>
    </row>
    <row r="13" spans="2:13" ht="14.25" thickBot="1">
      <c r="B13" s="17" t="s">
        <v>2</v>
      </c>
      <c r="C13" s="4" t="s">
        <v>14</v>
      </c>
      <c r="D13" s="5"/>
      <c r="E13" s="5"/>
      <c r="F13" s="4">
        <f t="shared" si="0"/>
        <v>0</v>
      </c>
      <c r="G13" s="4">
        <f t="shared" si="0"/>
        <v>0</v>
      </c>
      <c r="H13" s="4">
        <f>D13*0.129</f>
        <v>0</v>
      </c>
      <c r="I13" s="56">
        <f>E13*0.111</f>
        <v>0</v>
      </c>
      <c r="K13" s="63" t="s">
        <v>25</v>
      </c>
      <c r="L13" s="77" t="str">
        <f>IF(L11=0,"",L12/L11)</f>
        <v/>
      </c>
      <c r="M13" s="78" t="str">
        <f>IF(M11=0,"",M12/M11)</f>
        <v/>
      </c>
    </row>
    <row r="14" spans="2:13" ht="25.5">
      <c r="B14" s="17" t="s">
        <v>20</v>
      </c>
      <c r="C14" s="4" t="s">
        <v>14</v>
      </c>
      <c r="D14" s="5"/>
      <c r="E14" s="5"/>
      <c r="F14" s="4">
        <f t="shared" si="0"/>
        <v>0</v>
      </c>
      <c r="G14" s="4">
        <f t="shared" si="0"/>
        <v>0</v>
      </c>
      <c r="H14" s="4">
        <f>D14*0</f>
        <v>0</v>
      </c>
      <c r="I14" s="56">
        <f>E14*0</f>
        <v>0</v>
      </c>
      <c r="K14" s="81"/>
    </row>
    <row r="15" spans="2:13" ht="13.5" thickBot="1">
      <c r="B15" s="57" t="s">
        <v>3</v>
      </c>
      <c r="C15" s="53"/>
      <c r="D15" s="53"/>
      <c r="E15" s="53"/>
      <c r="F15" s="58">
        <f>SUM(F9:F14)</f>
        <v>0</v>
      </c>
      <c r="G15" s="59">
        <f>SUM(G9:G14)</f>
        <v>0</v>
      </c>
      <c r="H15" s="58">
        <f>SUM(H9:H14)</f>
        <v>0</v>
      </c>
      <c r="I15" s="60">
        <f>SUM(I9:I14)</f>
        <v>0</v>
      </c>
      <c r="K15" s="127" t="s">
        <v>91</v>
      </c>
      <c r="L15" s="127"/>
      <c r="M15" s="127"/>
    </row>
    <row r="16" spans="2:13">
      <c r="K16" s="126"/>
      <c r="L16" s="126"/>
      <c r="M16" s="126"/>
    </row>
    <row r="17" spans="2:13">
      <c r="B17" s="130"/>
      <c r="C17" s="28"/>
      <c r="D17" s="132"/>
      <c r="E17" s="132"/>
      <c r="F17" s="132"/>
      <c r="G17" s="133"/>
      <c r="H17" s="6"/>
    </row>
    <row r="18" spans="2:13">
      <c r="B18" s="131"/>
      <c r="C18" s="6"/>
      <c r="D18" s="8"/>
      <c r="E18" s="8"/>
      <c r="F18" s="8"/>
      <c r="G18" s="8"/>
      <c r="H18" s="8"/>
    </row>
    <row r="19" spans="2:13">
      <c r="B19" s="9"/>
      <c r="C19" s="6"/>
      <c r="D19" s="6"/>
      <c r="E19" s="6"/>
      <c r="F19" s="6"/>
      <c r="G19" s="6"/>
      <c r="H19" s="6"/>
      <c r="K19" s="125" t="s">
        <v>92</v>
      </c>
      <c r="L19" s="125"/>
      <c r="M19" s="125"/>
    </row>
    <row r="20" spans="2:13">
      <c r="B20" s="9"/>
      <c r="C20" s="6"/>
      <c r="D20" s="6"/>
      <c r="E20" s="6"/>
      <c r="F20" s="6"/>
      <c r="G20" s="6"/>
      <c r="H20" s="6"/>
      <c r="K20" s="126"/>
      <c r="L20" s="126"/>
      <c r="M20" s="126"/>
    </row>
    <row r="21" spans="2:13">
      <c r="B21" s="9"/>
      <c r="C21" s="6"/>
      <c r="D21" s="6"/>
      <c r="E21" s="6"/>
      <c r="F21" s="6"/>
      <c r="G21" s="6"/>
      <c r="H21" s="6"/>
    </row>
    <row r="22" spans="2:13">
      <c r="B22" s="9"/>
      <c r="C22" s="6"/>
      <c r="D22" s="6"/>
      <c r="E22" s="6"/>
      <c r="F22" s="6"/>
      <c r="G22" s="6"/>
      <c r="H22" s="6"/>
    </row>
    <row r="23" spans="2:13">
      <c r="B23" s="9"/>
      <c r="C23" s="6"/>
      <c r="D23" s="6"/>
      <c r="E23" s="6"/>
      <c r="F23" s="6"/>
      <c r="G23" s="6"/>
      <c r="H23" s="6"/>
    </row>
    <row r="24" spans="2:13">
      <c r="B24" s="10"/>
      <c r="C24" s="6"/>
      <c r="D24" s="6"/>
      <c r="E24" s="6"/>
      <c r="F24" s="6"/>
      <c r="G24" s="6"/>
      <c r="H24" s="6"/>
    </row>
    <row r="25" spans="2:13">
      <c r="B25" s="6"/>
      <c r="C25" s="6"/>
      <c r="D25" s="6"/>
      <c r="E25" s="6"/>
      <c r="F25" s="6"/>
      <c r="G25" s="6"/>
      <c r="H25" s="6"/>
    </row>
    <row r="26" spans="2:13">
      <c r="B26" s="6"/>
      <c r="C26" s="6"/>
      <c r="D26" s="6"/>
      <c r="E26" s="6"/>
      <c r="F26" s="6"/>
      <c r="G26" s="6"/>
      <c r="H26" s="6"/>
    </row>
    <row r="41" spans="3:3">
      <c r="C41" s="3"/>
    </row>
  </sheetData>
  <mergeCells count="11">
    <mergeCell ref="K20:M20"/>
    <mergeCell ref="K19:M19"/>
    <mergeCell ref="K16:M16"/>
    <mergeCell ref="K15:M15"/>
    <mergeCell ref="B6:B7"/>
    <mergeCell ref="D6:E6"/>
    <mergeCell ref="F6:G6"/>
    <mergeCell ref="H6:I6"/>
    <mergeCell ref="B17:B18"/>
    <mergeCell ref="D17:E17"/>
    <mergeCell ref="F17:G17"/>
  </mergeCells>
  <pageMargins left="0.19685039370078741" right="0.19685039370078741" top="0.19685039370078741" bottom="0.19685039370078741" header="0" footer="0"/>
  <pageSetup paperSize="9" scale="7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B1:H24"/>
  <sheetViews>
    <sheetView topLeftCell="A4" zoomScaleNormal="100" workbookViewId="0">
      <selection activeCell="F47" sqref="F47"/>
    </sheetView>
  </sheetViews>
  <sheetFormatPr baseColWidth="10" defaultColWidth="11.42578125" defaultRowHeight="12.75"/>
  <cols>
    <col min="1" max="1" width="11.42578125" style="1"/>
    <col min="2" max="2" width="49.42578125" style="1" customWidth="1"/>
    <col min="3" max="3" width="16.28515625" style="1" customWidth="1"/>
    <col min="4" max="5" width="18.140625" style="1" customWidth="1"/>
    <col min="6" max="6" width="20.42578125" style="1" customWidth="1"/>
    <col min="7" max="7" width="24.7109375" style="1" customWidth="1"/>
    <col min="8" max="16384" width="11.42578125" style="1"/>
  </cols>
  <sheetData>
    <row r="1" spans="2:8">
      <c r="B1" s="6"/>
      <c r="C1" s="6"/>
      <c r="D1" s="6"/>
      <c r="E1" s="6"/>
      <c r="F1" s="6"/>
      <c r="G1" s="6"/>
    </row>
    <row r="2" spans="2:8" ht="15.75">
      <c r="B2" s="31" t="s">
        <v>45</v>
      </c>
      <c r="C2" s="31"/>
      <c r="D2" s="31"/>
      <c r="E2" s="31"/>
    </row>
    <row r="4" spans="2:8">
      <c r="B4" s="27" t="s">
        <v>71</v>
      </c>
      <c r="C4" s="27"/>
      <c r="D4" s="27"/>
      <c r="E4" s="27"/>
    </row>
    <row r="5" spans="2:8">
      <c r="B5" s="27" t="s">
        <v>72</v>
      </c>
      <c r="C5" s="27"/>
      <c r="D5" s="27"/>
      <c r="E5" s="27"/>
    </row>
    <row r="6" spans="2:8">
      <c r="B6" s="27" t="s">
        <v>58</v>
      </c>
      <c r="C6" s="27"/>
      <c r="D6" s="27"/>
      <c r="E6" s="27"/>
    </row>
    <row r="7" spans="2:8" ht="13.5" thickBot="1">
      <c r="B7" s="27"/>
      <c r="C7" s="27"/>
      <c r="D7" s="27"/>
      <c r="E7" s="27"/>
    </row>
    <row r="8" spans="2:8" ht="14.25">
      <c r="B8" s="93" t="s">
        <v>36</v>
      </c>
      <c r="C8" s="99" t="s">
        <v>37</v>
      </c>
      <c r="D8" s="100" t="s">
        <v>38</v>
      </c>
      <c r="E8" s="101" t="s">
        <v>73</v>
      </c>
      <c r="F8" s="99" t="s">
        <v>74</v>
      </c>
      <c r="G8" s="102" t="s">
        <v>39</v>
      </c>
    </row>
    <row r="9" spans="2:8">
      <c r="B9" s="45"/>
      <c r="C9" s="40"/>
      <c r="D9" s="40"/>
      <c r="E9" s="40"/>
      <c r="F9" s="41"/>
      <c r="G9" s="120">
        <f>(C9*2.66)+(D9*0.108)+(E9*2.316)+(F9*2.663)</f>
        <v>0</v>
      </c>
    </row>
    <row r="10" spans="2:8">
      <c r="B10" s="45"/>
      <c r="C10" s="40"/>
      <c r="D10" s="40"/>
      <c r="E10" s="40"/>
      <c r="F10" s="41"/>
      <c r="G10" s="120">
        <f t="shared" ref="G10:G14" si="0">(C10*2.66)+(D10*0.108)+(E10*2.316)+(F10*2.663)</f>
        <v>0</v>
      </c>
    </row>
    <row r="11" spans="2:8">
      <c r="B11" s="45"/>
      <c r="C11" s="42"/>
      <c r="D11" s="42"/>
      <c r="E11" s="42"/>
      <c r="F11" s="20"/>
      <c r="G11" s="120">
        <f t="shared" si="0"/>
        <v>0</v>
      </c>
    </row>
    <row r="12" spans="2:8">
      <c r="B12" s="46"/>
      <c r="C12" s="43"/>
      <c r="D12" s="43"/>
      <c r="E12" s="43"/>
      <c r="F12" s="44"/>
      <c r="G12" s="120">
        <f t="shared" si="0"/>
        <v>0</v>
      </c>
    </row>
    <row r="13" spans="2:8">
      <c r="B13" s="46"/>
      <c r="C13" s="43"/>
      <c r="D13" s="43"/>
      <c r="E13" s="43"/>
      <c r="F13" s="44"/>
      <c r="G13" s="120">
        <f t="shared" si="0"/>
        <v>0</v>
      </c>
    </row>
    <row r="14" spans="2:8">
      <c r="B14" s="46"/>
      <c r="C14" s="43"/>
      <c r="D14" s="43"/>
      <c r="E14" s="43"/>
      <c r="F14" s="44"/>
      <c r="G14" s="120">
        <f t="shared" si="0"/>
        <v>0</v>
      </c>
    </row>
    <row r="15" spans="2:8" ht="13.5" thickBot="1">
      <c r="B15" s="47" t="s">
        <v>40</v>
      </c>
      <c r="C15" s="48"/>
      <c r="D15" s="48"/>
      <c r="E15" s="48"/>
      <c r="F15" s="49"/>
      <c r="G15" s="122">
        <f>SUM(G9:G14)</f>
        <v>0</v>
      </c>
    </row>
    <row r="16" spans="2:8">
      <c r="G16" s="136"/>
      <c r="H16" s="136"/>
    </row>
    <row r="17" spans="2:5">
      <c r="B17" s="3"/>
      <c r="C17" s="3"/>
      <c r="D17" s="3"/>
      <c r="E17" s="3"/>
    </row>
    <row r="19" spans="2:5">
      <c r="B19" s="125" t="s">
        <v>92</v>
      </c>
      <c r="C19" s="125"/>
      <c r="D19" s="125"/>
      <c r="E19" s="125"/>
    </row>
    <row r="20" spans="2:5">
      <c r="B20" s="126"/>
      <c r="C20" s="126"/>
      <c r="D20" s="126"/>
      <c r="E20" s="126"/>
    </row>
    <row r="23" spans="2:5">
      <c r="B23" s="127" t="s">
        <v>67</v>
      </c>
      <c r="C23" s="127"/>
      <c r="D23" s="127"/>
      <c r="E23" s="127"/>
    </row>
    <row r="24" spans="2:5">
      <c r="B24" s="137"/>
      <c r="C24" s="137"/>
      <c r="D24" s="137"/>
      <c r="E24" s="137"/>
    </row>
  </sheetData>
  <mergeCells count="5">
    <mergeCell ref="G16:H16"/>
    <mergeCell ref="B24:E24"/>
    <mergeCell ref="B23:E23"/>
    <mergeCell ref="B20:E20"/>
    <mergeCell ref="B19:E19"/>
  </mergeCells>
  <phoneticPr fontId="0" type="noConversion"/>
  <pageMargins left="0.19685039370078741" right="0.19685039370078741" top="0.19685039370078741" bottom="0.19685039370078741" header="0" footer="0"/>
  <pageSetup paperSize="9" scale="8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B2:D13"/>
  <sheetViews>
    <sheetView workbookViewId="0">
      <selection activeCell="D18" sqref="D18"/>
    </sheetView>
  </sheetViews>
  <sheetFormatPr baseColWidth="10" defaultColWidth="11.42578125" defaultRowHeight="12.75"/>
  <cols>
    <col min="1" max="1" width="11.42578125" style="1"/>
    <col min="2" max="2" width="69.5703125" style="1" customWidth="1"/>
    <col min="3" max="16384" width="11.42578125" style="1"/>
  </cols>
  <sheetData>
    <row r="2" spans="2:4" ht="15.75">
      <c r="B2" s="31" t="s">
        <v>99</v>
      </c>
    </row>
    <row r="3" spans="2:4">
      <c r="B3" s="27" t="s">
        <v>100</v>
      </c>
    </row>
    <row r="5" spans="2:4" ht="29.25" customHeight="1">
      <c r="B5" s="105"/>
      <c r="C5" s="106">
        <v>2011</v>
      </c>
      <c r="D5" s="106">
        <v>2012</v>
      </c>
    </row>
    <row r="6" spans="2:4">
      <c r="B6" s="2" t="s">
        <v>101</v>
      </c>
      <c r="C6" s="5"/>
      <c r="D6" s="5"/>
    </row>
    <row r="7" spans="2:4">
      <c r="B7" s="2" t="s">
        <v>102</v>
      </c>
      <c r="C7" s="5"/>
      <c r="D7" s="5"/>
    </row>
    <row r="8" spans="2:4">
      <c r="B8" s="82" t="s">
        <v>103</v>
      </c>
      <c r="C8" s="5">
        <f>SUM(C6:C7)</f>
        <v>0</v>
      </c>
      <c r="D8" s="5">
        <f>SUM(D6:D7)</f>
        <v>0</v>
      </c>
    </row>
    <row r="9" spans="2:4">
      <c r="B9" s="3"/>
    </row>
    <row r="12" spans="2:4" ht="25.5" customHeight="1">
      <c r="B12" s="125" t="s">
        <v>104</v>
      </c>
      <c r="C12" s="125"/>
      <c r="D12" s="125"/>
    </row>
    <row r="13" spans="2:4">
      <c r="B13" s="126"/>
      <c r="C13" s="126"/>
      <c r="D13" s="126"/>
    </row>
  </sheetData>
  <sheetProtection selectLockedCells="1"/>
  <mergeCells count="2">
    <mergeCell ref="B13:D13"/>
    <mergeCell ref="B12:D12"/>
  </mergeCells>
  <pageMargins left="0.19685039370078741" right="0.19685039370078741" top="0.19685039370078741" bottom="0.19685039370078741" header="0" footer="0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F0"/>
  </sheetPr>
  <dimension ref="B2:L37"/>
  <sheetViews>
    <sheetView topLeftCell="A10" zoomScaleNormal="100" workbookViewId="0">
      <selection activeCell="D41" sqref="D41"/>
    </sheetView>
  </sheetViews>
  <sheetFormatPr baseColWidth="10" defaultColWidth="11.42578125" defaultRowHeight="12.75"/>
  <cols>
    <col min="1" max="1" width="11.42578125" style="1"/>
    <col min="2" max="2" width="16.5703125" style="1" customWidth="1"/>
    <col min="3" max="10" width="9.85546875" style="1" customWidth="1"/>
    <col min="11" max="11" width="11.42578125" style="1"/>
    <col min="12" max="12" width="72" style="1" customWidth="1"/>
    <col min="13" max="13" width="7.42578125" style="1" customWidth="1"/>
    <col min="14" max="16384" width="11.42578125" style="1"/>
  </cols>
  <sheetData>
    <row r="2" spans="2:12" ht="15.75">
      <c r="B2" s="31" t="s">
        <v>42</v>
      </c>
    </row>
    <row r="3" spans="2:12">
      <c r="B3" s="27" t="s">
        <v>96</v>
      </c>
    </row>
    <row r="4" spans="2:12">
      <c r="B4" s="27" t="s">
        <v>62</v>
      </c>
    </row>
    <row r="5" spans="2:12">
      <c r="B5" s="27"/>
    </row>
    <row r="6" spans="2:12" ht="15">
      <c r="B6" s="107" t="s">
        <v>43</v>
      </c>
      <c r="C6" s="108"/>
      <c r="D6" s="108"/>
      <c r="E6" s="108"/>
    </row>
    <row r="7" spans="2:12">
      <c r="B7" s="27" t="s">
        <v>41</v>
      </c>
    </row>
    <row r="8" spans="2:12">
      <c r="B8" s="27" t="s">
        <v>75</v>
      </c>
    </row>
    <row r="9" spans="2:12" ht="13.5" thickBot="1">
      <c r="B9" s="27"/>
      <c r="E9" s="53"/>
      <c r="F9" s="53"/>
      <c r="G9" s="53"/>
    </row>
    <row r="10" spans="2:12">
      <c r="B10" s="93" t="s">
        <v>86</v>
      </c>
      <c r="C10" s="94"/>
      <c r="D10" s="94"/>
      <c r="E10" s="95"/>
      <c r="F10" s="95"/>
      <c r="G10" s="95"/>
      <c r="H10" s="96"/>
      <c r="I10" s="97">
        <v>2011</v>
      </c>
      <c r="J10" s="98">
        <v>2012</v>
      </c>
      <c r="L10" s="11" t="s">
        <v>91</v>
      </c>
    </row>
    <row r="11" spans="2:12">
      <c r="B11" s="76" t="s">
        <v>87</v>
      </c>
      <c r="C11" s="54"/>
      <c r="D11" s="33"/>
      <c r="E11" s="33"/>
      <c r="F11" s="33"/>
      <c r="G11" s="33"/>
      <c r="H11" s="34"/>
      <c r="I11" s="5"/>
      <c r="J11" s="13"/>
      <c r="L11" s="32"/>
    </row>
    <row r="12" spans="2:12" ht="13.5" thickBot="1">
      <c r="B12" s="66" t="s">
        <v>97</v>
      </c>
      <c r="C12" s="55"/>
      <c r="D12" s="67"/>
      <c r="E12" s="67"/>
      <c r="F12" s="67"/>
      <c r="G12" s="67"/>
      <c r="H12" s="38"/>
      <c r="I12" s="14"/>
      <c r="J12" s="15"/>
    </row>
    <row r="13" spans="2:12">
      <c r="B13" s="3" t="s">
        <v>10</v>
      </c>
    </row>
    <row r="15" spans="2:12" ht="15">
      <c r="B15" s="107" t="s">
        <v>42</v>
      </c>
      <c r="C15" s="108"/>
      <c r="D15" s="108"/>
      <c r="E15" s="108"/>
      <c r="F15" s="108"/>
      <c r="G15" s="108"/>
      <c r="H15" s="108"/>
    </row>
    <row r="16" spans="2:12">
      <c r="B16" s="27" t="s">
        <v>44</v>
      </c>
    </row>
    <row r="17" spans="2:12">
      <c r="B17" s="16" t="s">
        <v>105</v>
      </c>
    </row>
    <row r="18" spans="2:12" ht="13.5" thickBot="1">
      <c r="B18" s="3"/>
    </row>
    <row r="19" spans="2:12" ht="39" customHeight="1">
      <c r="B19" s="134" t="s">
        <v>4</v>
      </c>
      <c r="C19" s="139" t="s">
        <v>76</v>
      </c>
      <c r="D19" s="140"/>
      <c r="E19" s="128" t="s">
        <v>8</v>
      </c>
      <c r="F19" s="128"/>
      <c r="G19" s="139" t="s">
        <v>5</v>
      </c>
      <c r="H19" s="140"/>
      <c r="I19" s="128" t="s">
        <v>16</v>
      </c>
      <c r="J19" s="129"/>
    </row>
    <row r="20" spans="2:12">
      <c r="B20" s="135"/>
      <c r="C20" s="90">
        <v>2011</v>
      </c>
      <c r="D20" s="90">
        <v>2012</v>
      </c>
      <c r="E20" s="90">
        <v>2011</v>
      </c>
      <c r="F20" s="90">
        <v>2012</v>
      </c>
      <c r="G20" s="90">
        <v>2011</v>
      </c>
      <c r="H20" s="90">
        <v>2012</v>
      </c>
      <c r="I20" s="90">
        <v>2011</v>
      </c>
      <c r="J20" s="91">
        <v>2012</v>
      </c>
    </row>
    <row r="21" spans="2:12">
      <c r="B21" s="69" t="s">
        <v>79</v>
      </c>
      <c r="C21" s="84"/>
      <c r="D21" s="84"/>
      <c r="E21" s="85"/>
      <c r="F21" s="85"/>
      <c r="G21" s="85"/>
      <c r="H21" s="85"/>
      <c r="I21" s="86"/>
      <c r="J21" s="87"/>
    </row>
    <row r="22" spans="2:12">
      <c r="B22" s="25" t="s">
        <v>83</v>
      </c>
      <c r="C22" s="20"/>
      <c r="D22" s="20"/>
      <c r="E22" s="2">
        <f>C22*2.663</f>
        <v>0</v>
      </c>
      <c r="F22" s="2">
        <f>D22*2.663</f>
        <v>0</v>
      </c>
      <c r="G22" s="20"/>
      <c r="H22" s="20"/>
      <c r="I22" s="18" t="str">
        <f>IF(G22=0,"",E22/G22*1000)</f>
        <v/>
      </c>
      <c r="J22" s="19" t="str">
        <f>IF(H22=0,"",F22/H22*1000)</f>
        <v/>
      </c>
    </row>
    <row r="23" spans="2:12">
      <c r="B23" s="25" t="s">
        <v>77</v>
      </c>
      <c r="C23" s="5"/>
      <c r="D23" s="5"/>
      <c r="E23" s="4">
        <f>C23*2.316</f>
        <v>0</v>
      </c>
      <c r="F23" s="4">
        <f>D23*2.316</f>
        <v>0</v>
      </c>
      <c r="G23" s="5"/>
      <c r="H23" s="5"/>
      <c r="I23" s="18" t="str">
        <f t="shared" ref="I23:J28" si="0">IF(G23=0,"",E23/G23*1000)</f>
        <v/>
      </c>
      <c r="J23" s="19" t="str">
        <f t="shared" si="0"/>
        <v/>
      </c>
    </row>
    <row r="24" spans="2:12">
      <c r="B24" s="72" t="s">
        <v>80</v>
      </c>
      <c r="C24" s="73"/>
      <c r="D24" s="73"/>
      <c r="E24" s="68"/>
      <c r="F24" s="68"/>
      <c r="G24" s="73"/>
      <c r="H24" s="73"/>
      <c r="I24" s="88"/>
      <c r="J24" s="89"/>
    </row>
    <row r="25" spans="2:12">
      <c r="B25" s="17" t="s">
        <v>6</v>
      </c>
      <c r="C25" s="5"/>
      <c r="D25" s="5"/>
      <c r="E25" s="4">
        <f>C25*0.108</f>
        <v>0</v>
      </c>
      <c r="F25" s="4">
        <f>D25*0.108</f>
        <v>0</v>
      </c>
      <c r="G25" s="5"/>
      <c r="H25" s="5"/>
      <c r="I25" s="50" t="str">
        <f>IF(G25=0,"",E25/G25*1000)</f>
        <v/>
      </c>
      <c r="J25" s="19" t="str">
        <f>IF(H25=0,"",F25/H25*1000)</f>
        <v/>
      </c>
    </row>
    <row r="26" spans="2:12" ht="39" customHeight="1">
      <c r="B26" s="25" t="s">
        <v>78</v>
      </c>
      <c r="C26" s="5"/>
      <c r="D26" s="5"/>
      <c r="E26" s="4">
        <f>C26*0.348</f>
        <v>0</v>
      </c>
      <c r="F26" s="4">
        <f>D26*0.348</f>
        <v>0</v>
      </c>
      <c r="G26" s="5"/>
      <c r="H26" s="5"/>
      <c r="I26" s="18" t="str">
        <f t="shared" si="0"/>
        <v/>
      </c>
      <c r="J26" s="19" t="str">
        <f t="shared" si="0"/>
        <v/>
      </c>
    </row>
    <row r="27" spans="2:12" ht="38.25">
      <c r="B27" s="25" t="s">
        <v>84</v>
      </c>
      <c r="C27" s="5"/>
      <c r="D27" s="5"/>
      <c r="E27" s="4">
        <f>C27*0.798</f>
        <v>0</v>
      </c>
      <c r="F27" s="4">
        <f>D27*0.798</f>
        <v>0</v>
      </c>
      <c r="G27" s="5"/>
      <c r="H27" s="5"/>
      <c r="I27" s="18" t="str">
        <f t="shared" si="0"/>
        <v/>
      </c>
      <c r="J27" s="19" t="str">
        <f t="shared" si="0"/>
        <v/>
      </c>
    </row>
    <row r="28" spans="2:12" ht="38.25">
      <c r="B28" s="25" t="s">
        <v>85</v>
      </c>
      <c r="C28" s="5"/>
      <c r="D28" s="5"/>
      <c r="E28" s="4">
        <f>C28*0</f>
        <v>0</v>
      </c>
      <c r="F28" s="4">
        <f>D28*0</f>
        <v>0</v>
      </c>
      <c r="G28" s="5"/>
      <c r="H28" s="5"/>
      <c r="I28" s="18" t="str">
        <f t="shared" si="0"/>
        <v/>
      </c>
      <c r="J28" s="19" t="str">
        <f t="shared" si="0"/>
        <v/>
      </c>
    </row>
    <row r="29" spans="2:12" ht="13.5" thickBot="1">
      <c r="B29" s="51" t="s">
        <v>3</v>
      </c>
      <c r="C29" s="21"/>
      <c r="D29" s="21"/>
      <c r="E29" s="92">
        <f>SUM(E21:E28)</f>
        <v>0</v>
      </c>
      <c r="F29" s="92">
        <f>SUM(F21:F28)</f>
        <v>0</v>
      </c>
      <c r="G29" s="21">
        <f>SUM(G21:G28)</f>
        <v>0</v>
      </c>
      <c r="H29" s="21">
        <f>SUM(H21:H28)</f>
        <v>0</v>
      </c>
      <c r="I29" s="22" t="str">
        <f>IF(G29=0,"",E29/G29*1000)</f>
        <v/>
      </c>
      <c r="J29" s="52" t="str">
        <f>IF(H29=0,"",F29/H29*1000)</f>
        <v/>
      </c>
    </row>
    <row r="30" spans="2:12" ht="24.75" customHeight="1">
      <c r="B30" s="23"/>
      <c r="C30" s="10"/>
      <c r="D30" s="10"/>
      <c r="E30" s="138"/>
      <c r="F30" s="138"/>
      <c r="G30" s="10"/>
      <c r="H30" s="10"/>
      <c r="I30" s="24"/>
      <c r="J30" s="24"/>
      <c r="L30" s="3"/>
    </row>
    <row r="31" spans="2:12">
      <c r="B31" s="10"/>
      <c r="C31" s="10"/>
      <c r="D31" s="10"/>
      <c r="E31" s="10"/>
      <c r="F31" s="10"/>
      <c r="G31" s="10"/>
      <c r="H31" s="10"/>
      <c r="I31" s="24"/>
      <c r="J31" s="24"/>
    </row>
    <row r="33" spans="2:10">
      <c r="B33" s="125" t="s">
        <v>93</v>
      </c>
      <c r="C33" s="125"/>
      <c r="D33" s="125"/>
      <c r="E33" s="125"/>
      <c r="F33" s="125"/>
      <c r="G33" s="125"/>
      <c r="H33" s="125"/>
      <c r="I33" s="125"/>
      <c r="J33" s="125"/>
    </row>
    <row r="34" spans="2:10">
      <c r="B34" s="126"/>
      <c r="C34" s="126"/>
      <c r="D34" s="126"/>
      <c r="E34" s="126"/>
      <c r="F34" s="126"/>
      <c r="G34" s="126"/>
      <c r="H34" s="126"/>
      <c r="I34" s="126"/>
      <c r="J34" s="126"/>
    </row>
    <row r="36" spans="2:10">
      <c r="B36" s="127" t="s">
        <v>67</v>
      </c>
      <c r="C36" s="127"/>
      <c r="D36" s="127"/>
      <c r="E36" s="127"/>
      <c r="F36" s="127"/>
      <c r="G36" s="127"/>
      <c r="H36" s="127"/>
      <c r="I36" s="127"/>
      <c r="J36" s="127"/>
    </row>
    <row r="37" spans="2:10">
      <c r="B37" s="126"/>
      <c r="C37" s="126"/>
      <c r="D37" s="126"/>
      <c r="E37" s="126"/>
      <c r="F37" s="126"/>
      <c r="G37" s="126"/>
      <c r="H37" s="126"/>
      <c r="I37" s="126"/>
      <c r="J37" s="126"/>
    </row>
  </sheetData>
  <mergeCells count="10">
    <mergeCell ref="B37:J37"/>
    <mergeCell ref="B36:J36"/>
    <mergeCell ref="B34:J34"/>
    <mergeCell ref="B33:J33"/>
    <mergeCell ref="I19:J19"/>
    <mergeCell ref="E30:F30"/>
    <mergeCell ref="B19:B20"/>
    <mergeCell ref="C19:D19"/>
    <mergeCell ref="E19:F19"/>
    <mergeCell ref="G19:H19"/>
  </mergeCells>
  <phoneticPr fontId="0" type="noConversion"/>
  <pageMargins left="0.19685039370078741" right="0.19685039370078741" top="0.19685039370078741" bottom="0.19685039370078741" header="0" footer="0"/>
  <pageSetup paperSize="9" scale="7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F0"/>
  </sheetPr>
  <dimension ref="B1:J17"/>
  <sheetViews>
    <sheetView tabSelected="1" zoomScaleNormal="100" workbookViewId="0">
      <selection activeCell="B39" sqref="B39"/>
    </sheetView>
  </sheetViews>
  <sheetFormatPr baseColWidth="10" defaultColWidth="11.42578125" defaultRowHeight="12.75"/>
  <cols>
    <col min="1" max="1" width="11.42578125" style="1"/>
    <col min="2" max="2" width="44.28515625" style="1" customWidth="1"/>
    <col min="3" max="8" width="14.7109375" style="1" customWidth="1"/>
    <col min="9" max="9" width="17.28515625" style="1" customWidth="1"/>
    <col min="10" max="16384" width="11.42578125" style="1"/>
  </cols>
  <sheetData>
    <row r="1" spans="2:10">
      <c r="B1" s="6"/>
      <c r="C1" s="6"/>
      <c r="D1" s="6"/>
      <c r="E1" s="6"/>
      <c r="F1" s="6"/>
      <c r="G1" s="6"/>
      <c r="H1" s="6"/>
    </row>
    <row r="2" spans="2:10" ht="15.75">
      <c r="B2" s="31" t="s">
        <v>52</v>
      </c>
      <c r="C2" s="31"/>
      <c r="D2" s="31"/>
    </row>
    <row r="3" spans="2:10">
      <c r="B3" s="27" t="s">
        <v>88</v>
      </c>
    </row>
    <row r="4" spans="2:10">
      <c r="B4" s="27" t="s">
        <v>98</v>
      </c>
    </row>
    <row r="5" spans="2:10">
      <c r="B5" s="27" t="s">
        <v>59</v>
      </c>
    </row>
    <row r="6" spans="2:10" ht="13.5" thickBot="1"/>
    <row r="7" spans="2:10" ht="25.5">
      <c r="B7" s="93" t="s">
        <v>46</v>
      </c>
      <c r="C7" s="109" t="s">
        <v>38</v>
      </c>
      <c r="D7" s="110" t="s">
        <v>50</v>
      </c>
      <c r="E7" s="111" t="s">
        <v>51</v>
      </c>
      <c r="F7" s="112" t="s">
        <v>49</v>
      </c>
      <c r="G7" s="112" t="s">
        <v>47</v>
      </c>
      <c r="H7" s="112" t="s">
        <v>48</v>
      </c>
      <c r="I7" s="113" t="s">
        <v>39</v>
      </c>
    </row>
    <row r="8" spans="2:10">
      <c r="B8" s="62"/>
      <c r="C8" s="39"/>
      <c r="D8" s="39"/>
      <c r="E8" s="5"/>
      <c r="F8" s="61"/>
      <c r="G8" s="61"/>
      <c r="H8" s="61"/>
      <c r="I8" s="56">
        <f>(C8*0.108)+(D8*2.663)+(E8*2.316)+(F8*0.348)+(G8*0.798)+(H8*0)</f>
        <v>0</v>
      </c>
    </row>
    <row r="9" spans="2:10">
      <c r="B9" s="62"/>
      <c r="C9" s="39"/>
      <c r="D9" s="39"/>
      <c r="E9" s="5"/>
      <c r="F9" s="61"/>
      <c r="G9" s="61"/>
      <c r="H9" s="61"/>
      <c r="I9" s="56">
        <f t="shared" ref="I9:I12" si="0">(C9*0.108)+(D9*2.663)+(E9*2.316)+(F9*0.348)+(G9*0.798)+(H9*0)</f>
        <v>0</v>
      </c>
    </row>
    <row r="10" spans="2:10">
      <c r="B10" s="62"/>
      <c r="C10" s="39"/>
      <c r="D10" s="39"/>
      <c r="E10" s="5"/>
      <c r="F10" s="61"/>
      <c r="G10" s="61"/>
      <c r="H10" s="61"/>
      <c r="I10" s="56">
        <f t="shared" si="0"/>
        <v>0</v>
      </c>
    </row>
    <row r="11" spans="2:10">
      <c r="B11" s="62"/>
      <c r="C11" s="39"/>
      <c r="D11" s="39"/>
      <c r="E11" s="5"/>
      <c r="F11" s="61"/>
      <c r="G11" s="61"/>
      <c r="H11" s="61"/>
      <c r="I11" s="56">
        <f t="shared" si="0"/>
        <v>0</v>
      </c>
    </row>
    <row r="12" spans="2:10">
      <c r="B12" s="62"/>
      <c r="C12" s="39"/>
      <c r="D12" s="39"/>
      <c r="E12" s="5"/>
      <c r="F12" s="61"/>
      <c r="G12" s="61"/>
      <c r="H12" s="61"/>
      <c r="I12" s="56">
        <f t="shared" si="0"/>
        <v>0</v>
      </c>
    </row>
    <row r="13" spans="2:10" ht="13.5" thickBot="1">
      <c r="B13" s="47" t="s">
        <v>53</v>
      </c>
      <c r="C13" s="48"/>
      <c r="D13" s="48"/>
      <c r="E13" s="114" t="str">
        <f>IF(E12=0,"",E12/E8*1000)</f>
        <v/>
      </c>
      <c r="F13" s="115"/>
      <c r="G13" s="115"/>
      <c r="H13" s="115"/>
      <c r="I13" s="121">
        <f>SUM(I8:I12)</f>
        <v>0</v>
      </c>
      <c r="J13" s="26"/>
    </row>
    <row r="14" spans="2:10" ht="27" customHeight="1">
      <c r="B14" s="3"/>
      <c r="I14" s="138"/>
      <c r="J14" s="136"/>
    </row>
    <row r="15" spans="2:10">
      <c r="C15" s="3"/>
      <c r="D15" s="3"/>
    </row>
    <row r="16" spans="2:10">
      <c r="B16" s="127" t="s">
        <v>67</v>
      </c>
      <c r="C16" s="127"/>
      <c r="D16" s="127"/>
      <c r="E16" s="127"/>
      <c r="F16" s="127"/>
      <c r="G16" s="127"/>
      <c r="H16" s="127"/>
      <c r="I16" s="127"/>
    </row>
    <row r="17" spans="2:9">
      <c r="B17" s="126"/>
      <c r="C17" s="126"/>
      <c r="D17" s="126"/>
      <c r="E17" s="126"/>
      <c r="F17" s="126"/>
      <c r="G17" s="126"/>
      <c r="H17" s="126"/>
      <c r="I17" s="126"/>
    </row>
  </sheetData>
  <mergeCells count="3">
    <mergeCell ref="I14:J14"/>
    <mergeCell ref="B17:I17"/>
    <mergeCell ref="B16:I16"/>
  </mergeCells>
  <phoneticPr fontId="0" type="noConversion"/>
  <pageMargins left="0.19685039370078741" right="0.19685039370078741" top="0.19685039370078741" bottom="0.19685039370078741" header="0" footer="0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8</vt:i4>
      </vt:variant>
      <vt:variant>
        <vt:lpstr>Navngitte områder</vt:lpstr>
      </vt:variant>
      <vt:variant>
        <vt:i4>7</vt:i4>
      </vt:variant>
    </vt:vector>
  </HeadingPairs>
  <TitlesOfParts>
    <vt:vector size="15" baseType="lpstr">
      <vt:lpstr>1 Miljøsertifisering</vt:lpstr>
      <vt:lpstr>2a Energibruk i egne bygg</vt:lpstr>
      <vt:lpstr>2b Spesifikk energibruk</vt:lpstr>
      <vt:lpstr>2c Energibruk i utleide bygg</vt:lpstr>
      <vt:lpstr>2d Annen energibruk</vt:lpstr>
      <vt:lpstr>2e Oljefyrte bygg</vt:lpstr>
      <vt:lpstr>3a Utslipp egne kjøretøy</vt:lpstr>
      <vt:lpstr>3b Utslipp anleggsmaskiner</vt:lpstr>
      <vt:lpstr>'1 Miljøsertifisering'!Utskriftsområde</vt:lpstr>
      <vt:lpstr>'2a Energibruk i egne bygg'!Utskriftsområde</vt:lpstr>
      <vt:lpstr>'2b Spesifikk energibruk'!Utskriftsområde</vt:lpstr>
      <vt:lpstr>'2c Energibruk i utleide bygg'!Utskriftsområde</vt:lpstr>
      <vt:lpstr>'2d Annen energibruk'!Utskriftsområde</vt:lpstr>
      <vt:lpstr>'3a Utslipp egne kjøretøy'!Utskriftsområde</vt:lpstr>
      <vt:lpstr>'3b Utslipp anleggsmaskiner'!Utskriftsområde</vt:lpstr>
    </vt:vector>
  </TitlesOfParts>
  <Company>Oslo kommune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winapp</dc:creator>
  <cp:lastModifiedBy>byr23809</cp:lastModifiedBy>
  <dcterms:created xsi:type="dcterms:W3CDTF">2010-04-15T10:15:14Z</dcterms:created>
  <dcterms:modified xsi:type="dcterms:W3CDTF">2013-02-06T08:43:27Z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ikbSavedTime">
    <vt:lpwstr>2010-04-28 08:59:52</vt:lpwstr>
  </property>
</Properties>
</file>