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0730" windowHeight="11760"/>
  </bookViews>
  <sheets>
    <sheet name="Vedlegg 5A Bystyret 2017" sheetId="1" r:id="rId1"/>
  </sheets>
  <definedNames>
    <definedName name="_xlnm.Print_Area" localSheetId="0">'Vedlegg 5A Bystyret 2017'!$A$1:$AE$24</definedName>
    <definedName name="_xlnm.Print_Titles" localSheetId="0">'Vedlegg 5A Bystyret 2017'!$A:$B</definedName>
  </definedNames>
  <calcPr calcId="145621"/>
</workbook>
</file>

<file path=xl/calcChain.xml><?xml version="1.0" encoding="utf-8"?>
<calcChain xmlns="http://schemas.openxmlformats.org/spreadsheetml/2006/main">
  <c r="U18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3" i="1"/>
  <c r="T18" i="1"/>
  <c r="V18" i="1" l="1"/>
  <c r="R3" i="1" l="1"/>
  <c r="S3" i="1" s="1"/>
  <c r="W3" i="1" s="1"/>
  <c r="AA3" i="1"/>
  <c r="AB3" i="1" s="1"/>
  <c r="R4" i="1"/>
  <c r="S4" i="1" s="1"/>
  <c r="W4" i="1" s="1"/>
  <c r="AA4" i="1"/>
  <c r="AB4" i="1" s="1"/>
  <c r="R5" i="1"/>
  <c r="S5" i="1" s="1"/>
  <c r="W5" i="1" s="1"/>
  <c r="AD5" i="1" s="1"/>
  <c r="AA5" i="1"/>
  <c r="AB5" i="1" s="1"/>
  <c r="R6" i="1"/>
  <c r="S6" i="1" s="1"/>
  <c r="W6" i="1" s="1"/>
  <c r="AA6" i="1"/>
  <c r="AB6" i="1" s="1"/>
  <c r="R7" i="1"/>
  <c r="S7" i="1" s="1"/>
  <c r="W7" i="1" s="1"/>
  <c r="AD7" i="1" s="1"/>
  <c r="AA7" i="1"/>
  <c r="AB7" i="1" s="1"/>
  <c r="R8" i="1"/>
  <c r="S8" i="1" s="1"/>
  <c r="W8" i="1" s="1"/>
  <c r="AA8" i="1"/>
  <c r="AB8" i="1" s="1"/>
  <c r="R9" i="1"/>
  <c r="S9" i="1" s="1"/>
  <c r="W9" i="1" s="1"/>
  <c r="AD9" i="1" s="1"/>
  <c r="AA9" i="1"/>
  <c r="AB9" i="1" s="1"/>
  <c r="R10" i="1"/>
  <c r="S10" i="1" s="1"/>
  <c r="W10" i="1" s="1"/>
  <c r="AA10" i="1"/>
  <c r="AB10" i="1" s="1"/>
  <c r="R11" i="1"/>
  <c r="S11" i="1" s="1"/>
  <c r="W11" i="1" s="1"/>
  <c r="AA11" i="1"/>
  <c r="AB11" i="1" s="1"/>
  <c r="R12" i="1"/>
  <c r="S12" i="1" s="1"/>
  <c r="W12" i="1" s="1"/>
  <c r="AA12" i="1"/>
  <c r="AB12" i="1" s="1"/>
  <c r="H18" i="1"/>
  <c r="R13" i="1"/>
  <c r="S13" i="1" s="1"/>
  <c r="W13" i="1" s="1"/>
  <c r="AA13" i="1"/>
  <c r="AB13" i="1" s="1"/>
  <c r="R14" i="1"/>
  <c r="S14" i="1" s="1"/>
  <c r="W14" i="1" s="1"/>
  <c r="AA14" i="1"/>
  <c r="AB14" i="1" s="1"/>
  <c r="R15" i="1"/>
  <c r="S15" i="1" s="1"/>
  <c r="W15" i="1" s="1"/>
  <c r="AA15" i="1"/>
  <c r="AB15" i="1" s="1"/>
  <c r="R16" i="1"/>
  <c r="S16" i="1" s="1"/>
  <c r="W16" i="1" s="1"/>
  <c r="AA16" i="1"/>
  <c r="AB16" i="1" s="1"/>
  <c r="R17" i="1"/>
  <c r="S17" i="1" s="1"/>
  <c r="W17" i="1" s="1"/>
  <c r="AD17" i="1" s="1"/>
  <c r="AA17" i="1"/>
  <c r="AB17" i="1" s="1"/>
  <c r="C18" i="1"/>
  <c r="E18" i="1"/>
  <c r="F18" i="1"/>
  <c r="G18" i="1"/>
  <c r="I18" i="1"/>
  <c r="J18" i="1"/>
  <c r="K18" i="1"/>
  <c r="L18" i="1"/>
  <c r="M18" i="1"/>
  <c r="N18" i="1"/>
  <c r="O18" i="1"/>
  <c r="P18" i="1"/>
  <c r="Q18" i="1"/>
  <c r="X18" i="1"/>
  <c r="Y18" i="1"/>
  <c r="Z18" i="1"/>
  <c r="AD12" i="1" l="1"/>
  <c r="AD15" i="1"/>
  <c r="AD3" i="1"/>
  <c r="AD10" i="1"/>
  <c r="AD6" i="1"/>
  <c r="AD16" i="1"/>
  <c r="AD14" i="1"/>
  <c r="AD11" i="1"/>
  <c r="AD13" i="1"/>
  <c r="AD8" i="1"/>
  <c r="AD4" i="1"/>
  <c r="AC3" i="1"/>
  <c r="AE3" i="1" s="1"/>
  <c r="AC13" i="1"/>
  <c r="AE13" i="1" s="1"/>
  <c r="AC10" i="1"/>
  <c r="AE10" i="1" s="1"/>
  <c r="AC11" i="1"/>
  <c r="AE11" i="1" s="1"/>
  <c r="AA18" i="1"/>
  <c r="AC7" i="1"/>
  <c r="AE7" i="1" s="1"/>
  <c r="AC9" i="1"/>
  <c r="AE9" i="1" s="1"/>
  <c r="AC12" i="1"/>
  <c r="AE12" i="1" s="1"/>
  <c r="AC8" i="1"/>
  <c r="AE8" i="1" s="1"/>
  <c r="AC15" i="1"/>
  <c r="AE15" i="1" s="1"/>
  <c r="AC6" i="1"/>
  <c r="AE6" i="1" s="1"/>
  <c r="AC5" i="1"/>
  <c r="AE5" i="1" s="1"/>
  <c r="AB18" i="1"/>
  <c r="AC17" i="1"/>
  <c r="AE17" i="1" s="1"/>
  <c r="AC14" i="1"/>
  <c r="AE14" i="1" s="1"/>
  <c r="AC4" i="1"/>
  <c r="AE4" i="1" s="1"/>
  <c r="AC16" i="1"/>
  <c r="AE16" i="1" s="1"/>
  <c r="D18" i="1"/>
  <c r="R18" i="1" s="1"/>
  <c r="S18" i="1" s="1"/>
  <c r="W18" i="1" s="1"/>
  <c r="AD18" i="1" s="1"/>
  <c r="AC18" i="1" l="1"/>
  <c r="AE18" i="1" s="1"/>
</calcChain>
</file>

<file path=xl/sharedStrings.xml><?xml version="1.0" encoding="utf-8"?>
<sst xmlns="http://schemas.openxmlformats.org/spreadsheetml/2006/main" count="70" uniqueCount="56">
  <si>
    <t>Sum</t>
  </si>
  <si>
    <t>Søndre Nordstrand</t>
  </si>
  <si>
    <t>Nordstrand</t>
  </si>
  <si>
    <t>Østensjø</t>
  </si>
  <si>
    <t>Alna</t>
  </si>
  <si>
    <t>Stovner</t>
  </si>
  <si>
    <t>Grorud</t>
  </si>
  <si>
    <t>Bjerke</t>
  </si>
  <si>
    <t>Nordre Aker</t>
  </si>
  <si>
    <t>Vestre Aker</t>
  </si>
  <si>
    <t>Ullern</t>
  </si>
  <si>
    <t>Frogner</t>
  </si>
  <si>
    <t>St.Hanshaugen</t>
  </si>
  <si>
    <t>Sagene</t>
  </si>
  <si>
    <t>Grünerløkka</t>
  </si>
  <si>
    <t>Gamle Oslo</t>
  </si>
  <si>
    <t>Samlet endring Tilleggs-innstilling</t>
  </si>
  <si>
    <t>Samlet budsjett-forslag Tilleggsinnst.</t>
  </si>
  <si>
    <t>Sak 1/2017 driftsramme</t>
  </si>
  <si>
    <t>Sum endringer driftsramme</t>
  </si>
  <si>
    <t>Sum driftsramme etter Tilleggsinnst.</t>
  </si>
  <si>
    <t>Sak 1/17 Økonomisk sosialhjelp</t>
  </si>
  <si>
    <t>Sum endringer økonomisk sosialhjelp</t>
  </si>
  <si>
    <t>Sum økonomisk sosialhjelp etter Tilleggs-innst.</t>
  </si>
  <si>
    <t>FO 4 Sosialtj.</t>
  </si>
  <si>
    <t>Styrking av helsestasjons-tjenesten i bydelene</t>
  </si>
  <si>
    <t>FO 2B</t>
  </si>
  <si>
    <t>FO 3</t>
  </si>
  <si>
    <t>Aker helsearena, bydels-betaling</t>
  </si>
  <si>
    <t>Redusert sentralt inntektskrav, bydelene søker tilskudd</t>
  </si>
  <si>
    <t>Aktivitetsplikt sosialhjelps-mottakere under 30 år</t>
  </si>
  <si>
    <t>Ressurs-krevende tjenester - økt egenandel</t>
  </si>
  <si>
    <t>FO3</t>
  </si>
  <si>
    <t>FO4 Sosialhj.</t>
  </si>
  <si>
    <t>Økt sosialhjelp</t>
  </si>
  <si>
    <t>Egenandel tidlig-pensjonering og uføre</t>
  </si>
  <si>
    <t>Reduksjon kapital-tilskudd ikke-komm. Bhg.</t>
  </si>
  <si>
    <t>FO2A</t>
  </si>
  <si>
    <t>Økt foreldre-betaling, overføres til styrking av PPT</t>
  </si>
  <si>
    <t>Alle FO drift</t>
  </si>
  <si>
    <t>Generell ramme-
økning *</t>
  </si>
  <si>
    <t>* Fordelt proporsjonalt i henhold til størrelsen på FO1, FO2A, FO2B, FO3 og FO4 (sosialtj.)</t>
  </si>
  <si>
    <t>Økt drifts-tilskudd familie-barnehager</t>
  </si>
  <si>
    <t>Avlastere - økonomiske konse-kvenser</t>
  </si>
  <si>
    <t>Bo-oppfølging og boligtiltak</t>
  </si>
  <si>
    <t>Reversering av rammekutt</t>
  </si>
  <si>
    <t>Sum endringer drift etter avtale med Rødt</t>
  </si>
  <si>
    <t>FO2B</t>
  </si>
  <si>
    <t>Samlet budsjett etter avtale med Rødt</t>
  </si>
  <si>
    <t>Sum drifts-ramme etter avtale med Rødt</t>
  </si>
  <si>
    <t>Kløverveien barnepark</t>
  </si>
  <si>
    <t>MERKNAD:</t>
  </si>
  <si>
    <t>Art 11 i Bud-</t>
  </si>
  <si>
    <t>sjettvedtak</t>
  </si>
  <si>
    <t>Art 14 i Bud-</t>
  </si>
  <si>
    <t>Sum i Bud-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</si>
</sst>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3" fontId="2" fillId="0" borderId="0" xfId="0" applyNumberFormat="1" applyFont="1" applyFill="1"/>
    <xf numFmtId="4" fontId="1" fillId="0" borderId="0" xfId="0" applyNumberFormat="1" applyFont="1"/>
    <xf numFmtId="3" fontId="1" fillId="0" borderId="0" xfId="0" applyNumberFormat="1" applyFont="1" applyFill="1" applyBorder="1"/>
    <xf numFmtId="0" fontId="2" fillId="0" borderId="0" xfId="0" applyFont="1" applyFill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1" fillId="0" borderId="1" xfId="0" applyFont="1" applyBorder="1"/>
    <xf numFmtId="3" fontId="2" fillId="0" borderId="1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3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zoomScaleNormal="100" workbookViewId="0"/>
  </sheetViews>
  <sheetFormatPr baseColWidth="10" defaultRowHeight="12.75" x14ac:dyDescent="0.2"/>
  <cols>
    <col min="1" max="1" width="3.7109375" style="1" customWidth="1"/>
    <col min="2" max="2" width="15.7109375" style="1" customWidth="1"/>
    <col min="3" max="3" width="10.7109375" style="2" customWidth="1"/>
    <col min="4" max="6" width="10.7109375" style="1" customWidth="1"/>
    <col min="7" max="8" width="11.7109375" style="1" customWidth="1"/>
    <col min="9" max="14" width="10.7109375" style="1" customWidth="1"/>
    <col min="15" max="15" width="11.7109375" style="1" customWidth="1"/>
    <col min="16" max="17" width="11.7109375" style="1" hidden="1" customWidth="1"/>
    <col min="18" max="18" width="11.7109375" style="1" customWidth="1"/>
    <col min="19" max="23" width="11.7109375" style="2" customWidth="1"/>
    <col min="24" max="25" width="11.7109375" style="1" customWidth="1"/>
    <col min="26" max="26" width="11.7109375" style="1" hidden="1" customWidth="1"/>
    <col min="27" max="28" width="11.7109375" style="1" customWidth="1"/>
    <col min="29" max="31" width="11.7109375" style="2" customWidth="1"/>
    <col min="32" max="16384" width="11.42578125" style="1"/>
  </cols>
  <sheetData>
    <row r="1" spans="1:35" s="23" customFormat="1" ht="63.75" x14ac:dyDescent="0.2">
      <c r="A1" s="28"/>
      <c r="B1" s="28"/>
      <c r="C1" s="25" t="s">
        <v>18</v>
      </c>
      <c r="D1" s="28" t="s">
        <v>44</v>
      </c>
      <c r="E1" s="28" t="s">
        <v>25</v>
      </c>
      <c r="F1" s="28" t="s">
        <v>28</v>
      </c>
      <c r="G1" s="28" t="s">
        <v>29</v>
      </c>
      <c r="H1" s="28" t="s">
        <v>30</v>
      </c>
      <c r="I1" s="28" t="s">
        <v>31</v>
      </c>
      <c r="J1" s="28" t="s">
        <v>43</v>
      </c>
      <c r="K1" s="28" t="s">
        <v>35</v>
      </c>
      <c r="L1" s="30" t="s">
        <v>36</v>
      </c>
      <c r="M1" s="30" t="s">
        <v>42</v>
      </c>
      <c r="N1" s="30" t="s">
        <v>38</v>
      </c>
      <c r="O1" s="28" t="s">
        <v>40</v>
      </c>
      <c r="P1" s="28"/>
      <c r="Q1" s="28"/>
      <c r="R1" s="24" t="s">
        <v>19</v>
      </c>
      <c r="S1" s="25" t="s">
        <v>20</v>
      </c>
      <c r="T1" s="28" t="s">
        <v>45</v>
      </c>
      <c r="U1" s="28" t="s">
        <v>50</v>
      </c>
      <c r="V1" s="33" t="s">
        <v>46</v>
      </c>
      <c r="W1" s="26" t="s">
        <v>49</v>
      </c>
      <c r="X1" s="25" t="s">
        <v>21</v>
      </c>
      <c r="Y1" s="28" t="s">
        <v>34</v>
      </c>
      <c r="Z1" s="28"/>
      <c r="AA1" s="27" t="s">
        <v>22</v>
      </c>
      <c r="AB1" s="26" t="s">
        <v>23</v>
      </c>
      <c r="AC1" s="25" t="s">
        <v>17</v>
      </c>
      <c r="AD1" s="25" t="s">
        <v>48</v>
      </c>
      <c r="AE1" s="24" t="s">
        <v>16</v>
      </c>
    </row>
    <row r="2" spans="1:35" s="18" customFormat="1" ht="25.5" x14ac:dyDescent="0.2">
      <c r="A2" s="22"/>
      <c r="B2" s="22"/>
      <c r="C2" s="20"/>
      <c r="D2" s="20" t="s">
        <v>24</v>
      </c>
      <c r="E2" s="20" t="s">
        <v>26</v>
      </c>
      <c r="F2" s="20" t="s">
        <v>27</v>
      </c>
      <c r="G2" s="20" t="s">
        <v>26</v>
      </c>
      <c r="H2" s="20" t="s">
        <v>24</v>
      </c>
      <c r="I2" s="20" t="s">
        <v>32</v>
      </c>
      <c r="J2" s="20" t="s">
        <v>27</v>
      </c>
      <c r="K2" s="20" t="s">
        <v>27</v>
      </c>
      <c r="L2" s="31" t="s">
        <v>37</v>
      </c>
      <c r="M2" s="31" t="s">
        <v>37</v>
      </c>
      <c r="N2" s="31" t="s">
        <v>37</v>
      </c>
      <c r="O2" s="20" t="s">
        <v>39</v>
      </c>
      <c r="P2" s="20"/>
      <c r="Q2" s="20"/>
      <c r="R2" s="19"/>
      <c r="S2" s="20"/>
      <c r="T2" s="20" t="s">
        <v>39</v>
      </c>
      <c r="U2" s="20" t="s">
        <v>47</v>
      </c>
      <c r="V2" s="34"/>
      <c r="W2" s="31"/>
      <c r="X2" s="20" t="s">
        <v>33</v>
      </c>
      <c r="Y2" s="20" t="s">
        <v>33</v>
      </c>
      <c r="Z2" s="20"/>
      <c r="AA2" s="21" t="s">
        <v>33</v>
      </c>
      <c r="AB2" s="20" t="s">
        <v>33</v>
      </c>
      <c r="AC2" s="20"/>
      <c r="AD2" s="20"/>
      <c r="AE2" s="19"/>
    </row>
    <row r="3" spans="1:35" x14ac:dyDescent="0.2">
      <c r="A3" s="15">
        <v>1</v>
      </c>
      <c r="B3" s="15" t="s">
        <v>15</v>
      </c>
      <c r="C3" s="13">
        <v>1514598</v>
      </c>
      <c r="D3" s="17">
        <v>3708</v>
      </c>
      <c r="E3" s="17">
        <v>504</v>
      </c>
      <c r="F3" s="17">
        <v>-372</v>
      </c>
      <c r="G3" s="17">
        <v>-1009</v>
      </c>
      <c r="H3" s="17">
        <v>1360</v>
      </c>
      <c r="I3" s="17">
        <v>1718</v>
      </c>
      <c r="J3" s="17">
        <v>2004</v>
      </c>
      <c r="K3" s="17">
        <v>1335</v>
      </c>
      <c r="L3" s="32">
        <v>-842</v>
      </c>
      <c r="M3" s="32">
        <v>208</v>
      </c>
      <c r="N3" s="32">
        <v>-249</v>
      </c>
      <c r="O3" s="17">
        <v>227</v>
      </c>
      <c r="P3" s="17"/>
      <c r="Q3" s="17"/>
      <c r="R3" s="12">
        <f t="shared" ref="R3:R18" si="0">SUM(D3:Q3)</f>
        <v>8592</v>
      </c>
      <c r="S3" s="13">
        <f t="shared" ref="S3:S18" si="1">C3+R3</f>
        <v>1523190</v>
      </c>
      <c r="T3" s="17">
        <v>632</v>
      </c>
      <c r="U3" s="17"/>
      <c r="V3" s="35">
        <f>T3+U3</f>
        <v>632</v>
      </c>
      <c r="W3" s="32">
        <f>S3+V3</f>
        <v>1523822</v>
      </c>
      <c r="X3" s="13">
        <v>171938</v>
      </c>
      <c r="Y3" s="17">
        <v>3614</v>
      </c>
      <c r="Z3" s="17"/>
      <c r="AA3" s="14">
        <f t="shared" ref="AA3:AA17" si="2">SUM(Y3:Z3)</f>
        <v>3614</v>
      </c>
      <c r="AB3" s="16">
        <f t="shared" ref="AB3:AB17" si="3">X3+AA3</f>
        <v>175552</v>
      </c>
      <c r="AC3" s="13">
        <f t="shared" ref="AC3:AC18" si="4">S3+AB3</f>
        <v>1698742</v>
      </c>
      <c r="AD3" s="13">
        <f>W3+AB3</f>
        <v>1699374</v>
      </c>
      <c r="AE3" s="12">
        <f t="shared" ref="AE3:AE18" si="5">AC3-X3-C3</f>
        <v>12206</v>
      </c>
      <c r="AF3" s="5"/>
      <c r="AG3" s="5"/>
      <c r="AH3" s="5"/>
      <c r="AI3" s="5"/>
    </row>
    <row r="4" spans="1:35" x14ac:dyDescent="0.2">
      <c r="A4" s="15">
        <v>2</v>
      </c>
      <c r="B4" s="15" t="s">
        <v>14</v>
      </c>
      <c r="C4" s="13">
        <v>1397685</v>
      </c>
      <c r="D4" s="17">
        <v>3068</v>
      </c>
      <c r="E4" s="17">
        <v>389</v>
      </c>
      <c r="F4" s="17">
        <v>-365</v>
      </c>
      <c r="G4" s="17">
        <v>-778</v>
      </c>
      <c r="H4" s="17">
        <v>1125</v>
      </c>
      <c r="I4" s="17">
        <v>1682</v>
      </c>
      <c r="J4" s="17">
        <v>1962</v>
      </c>
      <c r="K4" s="17">
        <v>-1460</v>
      </c>
      <c r="L4" s="32">
        <v>-592</v>
      </c>
      <c r="M4" s="32">
        <v>198</v>
      </c>
      <c r="N4" s="32">
        <v>-238</v>
      </c>
      <c r="O4" s="17">
        <v>208</v>
      </c>
      <c r="P4" s="17"/>
      <c r="Q4" s="17"/>
      <c r="R4" s="12">
        <f t="shared" si="0"/>
        <v>5199</v>
      </c>
      <c r="S4" s="13">
        <f t="shared" si="1"/>
        <v>1402884</v>
      </c>
      <c r="T4" s="17">
        <v>574</v>
      </c>
      <c r="U4" s="17"/>
      <c r="V4" s="35">
        <f t="shared" ref="V4:V18" si="6">T4+U4</f>
        <v>574</v>
      </c>
      <c r="W4" s="32">
        <f t="shared" ref="W4:W18" si="7">S4+V4</f>
        <v>1403458</v>
      </c>
      <c r="X4" s="13">
        <v>149602</v>
      </c>
      <c r="Y4" s="17">
        <v>2955</v>
      </c>
      <c r="Z4" s="17"/>
      <c r="AA4" s="14">
        <f t="shared" si="2"/>
        <v>2955</v>
      </c>
      <c r="AB4" s="16">
        <f t="shared" si="3"/>
        <v>152557</v>
      </c>
      <c r="AC4" s="13">
        <f t="shared" si="4"/>
        <v>1555441</v>
      </c>
      <c r="AD4" s="13">
        <f t="shared" ref="AD4:AD18" si="8">W4+AB4</f>
        <v>1556015</v>
      </c>
      <c r="AE4" s="12">
        <f t="shared" si="5"/>
        <v>8154</v>
      </c>
      <c r="AF4" s="5"/>
      <c r="AG4" s="5"/>
      <c r="AH4" s="5"/>
      <c r="AI4" s="5"/>
    </row>
    <row r="5" spans="1:35" x14ac:dyDescent="0.2">
      <c r="A5" s="15">
        <v>3</v>
      </c>
      <c r="B5" s="15" t="s">
        <v>13</v>
      </c>
      <c r="C5" s="13">
        <v>1171357</v>
      </c>
      <c r="D5" s="17">
        <v>1919</v>
      </c>
      <c r="E5" s="17">
        <v>323</v>
      </c>
      <c r="F5" s="17">
        <v>-340</v>
      </c>
      <c r="G5" s="17">
        <v>-646</v>
      </c>
      <c r="H5" s="17">
        <v>704</v>
      </c>
      <c r="I5" s="17">
        <v>1566</v>
      </c>
      <c r="J5" s="17">
        <v>1827</v>
      </c>
      <c r="K5" s="17">
        <v>-565</v>
      </c>
      <c r="L5" s="32">
        <v>-491</v>
      </c>
      <c r="M5" s="32">
        <v>167</v>
      </c>
      <c r="N5" s="32">
        <v>-200</v>
      </c>
      <c r="O5" s="17">
        <v>178</v>
      </c>
      <c r="P5" s="17"/>
      <c r="Q5" s="17"/>
      <c r="R5" s="12">
        <f t="shared" si="0"/>
        <v>4442</v>
      </c>
      <c r="S5" s="13">
        <f t="shared" si="1"/>
        <v>1175799</v>
      </c>
      <c r="T5" s="17">
        <v>468</v>
      </c>
      <c r="U5" s="17"/>
      <c r="V5" s="35">
        <f t="shared" si="6"/>
        <v>468</v>
      </c>
      <c r="W5" s="32">
        <f t="shared" si="7"/>
        <v>1176267</v>
      </c>
      <c r="X5" s="13">
        <v>92430</v>
      </c>
      <c r="Y5" s="17">
        <v>1943</v>
      </c>
      <c r="Z5" s="17"/>
      <c r="AA5" s="14">
        <f t="shared" si="2"/>
        <v>1943</v>
      </c>
      <c r="AB5" s="16">
        <f t="shared" si="3"/>
        <v>94373</v>
      </c>
      <c r="AC5" s="13">
        <f t="shared" si="4"/>
        <v>1270172</v>
      </c>
      <c r="AD5" s="13">
        <f t="shared" si="8"/>
        <v>1270640</v>
      </c>
      <c r="AE5" s="12">
        <f t="shared" si="5"/>
        <v>6385</v>
      </c>
      <c r="AF5" s="5"/>
      <c r="AG5" s="5"/>
      <c r="AH5" s="5"/>
      <c r="AI5" s="5"/>
    </row>
    <row r="6" spans="1:35" x14ac:dyDescent="0.2">
      <c r="A6" s="15">
        <v>4</v>
      </c>
      <c r="B6" s="15" t="s">
        <v>12</v>
      </c>
      <c r="C6" s="13">
        <v>861450</v>
      </c>
      <c r="D6" s="17">
        <v>1561</v>
      </c>
      <c r="E6" s="17">
        <v>172</v>
      </c>
      <c r="F6" s="17">
        <v>-235</v>
      </c>
      <c r="G6" s="17">
        <v>-343</v>
      </c>
      <c r="H6" s="17">
        <v>572</v>
      </c>
      <c r="I6" s="17">
        <v>1086</v>
      </c>
      <c r="J6" s="17">
        <v>1266</v>
      </c>
      <c r="K6" s="17">
        <v>-2035</v>
      </c>
      <c r="L6" s="32">
        <v>-484</v>
      </c>
      <c r="M6" s="32">
        <v>144</v>
      </c>
      <c r="N6" s="32">
        <v>-172</v>
      </c>
      <c r="O6" s="17">
        <v>132</v>
      </c>
      <c r="P6" s="17"/>
      <c r="Q6" s="17"/>
      <c r="R6" s="12">
        <f t="shared" si="0"/>
        <v>1664</v>
      </c>
      <c r="S6" s="13">
        <f t="shared" si="1"/>
        <v>863114</v>
      </c>
      <c r="T6" s="17">
        <v>355</v>
      </c>
      <c r="U6" s="17"/>
      <c r="V6" s="35">
        <f t="shared" si="6"/>
        <v>355</v>
      </c>
      <c r="W6" s="32">
        <f t="shared" si="7"/>
        <v>863469</v>
      </c>
      <c r="X6" s="13">
        <v>72016</v>
      </c>
      <c r="Y6" s="17">
        <v>1513</v>
      </c>
      <c r="Z6" s="17"/>
      <c r="AA6" s="14">
        <f t="shared" si="2"/>
        <v>1513</v>
      </c>
      <c r="AB6" s="16">
        <f t="shared" si="3"/>
        <v>73529</v>
      </c>
      <c r="AC6" s="13">
        <f t="shared" si="4"/>
        <v>936643</v>
      </c>
      <c r="AD6" s="13">
        <f t="shared" si="8"/>
        <v>936998</v>
      </c>
      <c r="AE6" s="12">
        <f t="shared" si="5"/>
        <v>3177</v>
      </c>
      <c r="AF6" s="5"/>
      <c r="AG6" s="5"/>
      <c r="AH6" s="5"/>
      <c r="AI6" s="5"/>
    </row>
    <row r="7" spans="1:35" x14ac:dyDescent="0.2">
      <c r="A7" s="15">
        <v>5</v>
      </c>
      <c r="B7" s="15" t="s">
        <v>11</v>
      </c>
      <c r="C7" s="13">
        <v>1292749</v>
      </c>
      <c r="D7" s="17">
        <v>1719</v>
      </c>
      <c r="E7" s="17">
        <v>217</v>
      </c>
      <c r="F7" s="17">
        <v>-482</v>
      </c>
      <c r="G7" s="17">
        <v>-434</v>
      </c>
      <c r="H7" s="17">
        <v>630</v>
      </c>
      <c r="I7" s="17">
        <v>2224</v>
      </c>
      <c r="J7" s="17">
        <v>2595</v>
      </c>
      <c r="K7" s="17">
        <v>-689</v>
      </c>
      <c r="L7" s="32">
        <v>-12</v>
      </c>
      <c r="M7" s="32">
        <v>173</v>
      </c>
      <c r="N7" s="32">
        <v>-208</v>
      </c>
      <c r="O7" s="17">
        <v>204</v>
      </c>
      <c r="P7" s="17"/>
      <c r="Q7" s="17"/>
      <c r="R7" s="12">
        <f t="shared" si="0"/>
        <v>5937</v>
      </c>
      <c r="S7" s="13">
        <f t="shared" si="1"/>
        <v>1298686</v>
      </c>
      <c r="T7" s="17">
        <v>516</v>
      </c>
      <c r="U7" s="17"/>
      <c r="V7" s="35">
        <f t="shared" si="6"/>
        <v>516</v>
      </c>
      <c r="W7" s="32">
        <f t="shared" si="7"/>
        <v>1299202</v>
      </c>
      <c r="X7" s="13">
        <v>76078</v>
      </c>
      <c r="Y7" s="17">
        <v>1599</v>
      </c>
      <c r="Z7" s="17"/>
      <c r="AA7" s="14">
        <f t="shared" si="2"/>
        <v>1599</v>
      </c>
      <c r="AB7" s="16">
        <f t="shared" si="3"/>
        <v>77677</v>
      </c>
      <c r="AC7" s="13">
        <f t="shared" si="4"/>
        <v>1376363</v>
      </c>
      <c r="AD7" s="13">
        <f t="shared" si="8"/>
        <v>1376879</v>
      </c>
      <c r="AE7" s="12">
        <f t="shared" si="5"/>
        <v>7536</v>
      </c>
      <c r="AF7" s="5"/>
      <c r="AG7" s="5"/>
      <c r="AH7" s="5"/>
      <c r="AI7" s="5"/>
    </row>
    <row r="8" spans="1:35" x14ac:dyDescent="0.2">
      <c r="A8" s="15">
        <v>6</v>
      </c>
      <c r="B8" s="15" t="s">
        <v>10</v>
      </c>
      <c r="C8" s="13">
        <v>959793</v>
      </c>
      <c r="D8" s="17">
        <v>475</v>
      </c>
      <c r="E8" s="17">
        <v>138</v>
      </c>
      <c r="F8" s="17">
        <v>-362</v>
      </c>
      <c r="G8" s="17">
        <v>-275</v>
      </c>
      <c r="H8" s="17">
        <v>174</v>
      </c>
      <c r="I8" s="17">
        <v>1670</v>
      </c>
      <c r="J8" s="17">
        <v>1948</v>
      </c>
      <c r="K8" s="17">
        <v>-1335</v>
      </c>
      <c r="L8" s="32">
        <v>-618</v>
      </c>
      <c r="M8" s="32">
        <v>147</v>
      </c>
      <c r="N8" s="32">
        <v>-177</v>
      </c>
      <c r="O8" s="17">
        <v>152</v>
      </c>
      <c r="P8" s="17"/>
      <c r="Q8" s="17"/>
      <c r="R8" s="12">
        <f t="shared" si="0"/>
        <v>1937</v>
      </c>
      <c r="S8" s="13">
        <f t="shared" si="1"/>
        <v>961730</v>
      </c>
      <c r="T8" s="17">
        <v>365</v>
      </c>
      <c r="U8" s="17"/>
      <c r="V8" s="35">
        <f t="shared" si="6"/>
        <v>365</v>
      </c>
      <c r="W8" s="32">
        <f t="shared" si="7"/>
        <v>962095</v>
      </c>
      <c r="X8" s="13">
        <v>16910</v>
      </c>
      <c r="Y8" s="17">
        <v>356</v>
      </c>
      <c r="Z8" s="17"/>
      <c r="AA8" s="14">
        <f t="shared" si="2"/>
        <v>356</v>
      </c>
      <c r="AB8" s="16">
        <f t="shared" si="3"/>
        <v>17266</v>
      </c>
      <c r="AC8" s="13">
        <f t="shared" si="4"/>
        <v>978996</v>
      </c>
      <c r="AD8" s="13">
        <f t="shared" si="8"/>
        <v>979361</v>
      </c>
      <c r="AE8" s="12">
        <f t="shared" si="5"/>
        <v>2293</v>
      </c>
      <c r="AF8" s="5"/>
      <c r="AG8" s="5"/>
      <c r="AH8" s="5"/>
      <c r="AI8" s="5"/>
    </row>
    <row r="9" spans="1:35" x14ac:dyDescent="0.2">
      <c r="A9" s="15">
        <v>7</v>
      </c>
      <c r="B9" s="15" t="s">
        <v>9</v>
      </c>
      <c r="C9" s="13">
        <v>1289134</v>
      </c>
      <c r="D9" s="17">
        <v>739</v>
      </c>
      <c r="E9" s="17">
        <v>224</v>
      </c>
      <c r="F9" s="17">
        <v>-494</v>
      </c>
      <c r="G9" s="17">
        <v>-448</v>
      </c>
      <c r="H9" s="17">
        <v>271</v>
      </c>
      <c r="I9" s="17">
        <v>2282</v>
      </c>
      <c r="J9" s="17">
        <v>2662</v>
      </c>
      <c r="K9" s="17">
        <v>27</v>
      </c>
      <c r="L9" s="32">
        <v>-887</v>
      </c>
      <c r="M9" s="32">
        <v>192</v>
      </c>
      <c r="N9" s="32">
        <v>-230</v>
      </c>
      <c r="O9" s="17">
        <v>207</v>
      </c>
      <c r="P9" s="17"/>
      <c r="Q9" s="17"/>
      <c r="R9" s="12">
        <f t="shared" si="0"/>
        <v>4545</v>
      </c>
      <c r="S9" s="13">
        <f t="shared" si="1"/>
        <v>1293679</v>
      </c>
      <c r="T9" s="17">
        <v>497</v>
      </c>
      <c r="U9" s="17"/>
      <c r="V9" s="35">
        <f t="shared" si="6"/>
        <v>497</v>
      </c>
      <c r="W9" s="32">
        <f t="shared" si="7"/>
        <v>1294176</v>
      </c>
      <c r="X9" s="13">
        <v>29242</v>
      </c>
      <c r="Y9" s="17">
        <v>614</v>
      </c>
      <c r="Z9" s="17"/>
      <c r="AA9" s="14">
        <f t="shared" si="2"/>
        <v>614</v>
      </c>
      <c r="AB9" s="16">
        <f t="shared" si="3"/>
        <v>29856</v>
      </c>
      <c r="AC9" s="13">
        <f t="shared" si="4"/>
        <v>1323535</v>
      </c>
      <c r="AD9" s="13">
        <f t="shared" si="8"/>
        <v>1324032</v>
      </c>
      <c r="AE9" s="12">
        <f t="shared" si="5"/>
        <v>5159</v>
      </c>
      <c r="AF9" s="5"/>
      <c r="AG9" s="5"/>
      <c r="AH9" s="5"/>
      <c r="AI9" s="5"/>
    </row>
    <row r="10" spans="1:35" x14ac:dyDescent="0.2">
      <c r="A10" s="15">
        <v>8</v>
      </c>
      <c r="B10" s="15" t="s">
        <v>8</v>
      </c>
      <c r="C10" s="13">
        <v>1501103</v>
      </c>
      <c r="D10" s="17">
        <v>864</v>
      </c>
      <c r="E10" s="17">
        <v>234</v>
      </c>
      <c r="F10" s="17">
        <v>-481</v>
      </c>
      <c r="G10" s="17">
        <v>-467</v>
      </c>
      <c r="H10" s="17">
        <v>317</v>
      </c>
      <c r="I10" s="17">
        <v>2221</v>
      </c>
      <c r="J10" s="17">
        <v>2591</v>
      </c>
      <c r="K10" s="17">
        <v>-283</v>
      </c>
      <c r="L10" s="32">
        <v>-544</v>
      </c>
      <c r="M10" s="32">
        <v>262</v>
      </c>
      <c r="N10" s="32">
        <v>-314</v>
      </c>
      <c r="O10" s="17">
        <v>233</v>
      </c>
      <c r="P10" s="17"/>
      <c r="Q10" s="17"/>
      <c r="R10" s="12">
        <f t="shared" si="0"/>
        <v>4633</v>
      </c>
      <c r="S10" s="13">
        <f t="shared" si="1"/>
        <v>1505736</v>
      </c>
      <c r="T10" s="17">
        <v>570</v>
      </c>
      <c r="U10" s="32">
        <v>250</v>
      </c>
      <c r="V10" s="35">
        <f t="shared" si="6"/>
        <v>820</v>
      </c>
      <c r="W10" s="32">
        <f t="shared" si="7"/>
        <v>1506556</v>
      </c>
      <c r="X10" s="13">
        <v>35490</v>
      </c>
      <c r="Y10" s="17">
        <v>746</v>
      </c>
      <c r="Z10" s="17"/>
      <c r="AA10" s="14">
        <f t="shared" si="2"/>
        <v>746</v>
      </c>
      <c r="AB10" s="16">
        <f t="shared" si="3"/>
        <v>36236</v>
      </c>
      <c r="AC10" s="13">
        <f t="shared" si="4"/>
        <v>1541972</v>
      </c>
      <c r="AD10" s="13">
        <f t="shared" si="8"/>
        <v>1542792</v>
      </c>
      <c r="AE10" s="12">
        <f t="shared" si="5"/>
        <v>5379</v>
      </c>
      <c r="AF10" s="5"/>
      <c r="AG10" s="5"/>
      <c r="AH10" s="5"/>
      <c r="AI10" s="5"/>
    </row>
    <row r="11" spans="1:35" x14ac:dyDescent="0.2">
      <c r="A11" s="15">
        <v>9</v>
      </c>
      <c r="B11" s="15" t="s">
        <v>7</v>
      </c>
      <c r="C11" s="13">
        <v>1043315</v>
      </c>
      <c r="D11" s="17">
        <v>1882</v>
      </c>
      <c r="E11" s="17">
        <v>293</v>
      </c>
      <c r="F11" s="17">
        <v>-342</v>
      </c>
      <c r="G11" s="17">
        <v>-587</v>
      </c>
      <c r="H11" s="17">
        <v>690</v>
      </c>
      <c r="I11" s="17">
        <v>1578</v>
      </c>
      <c r="J11" s="17">
        <v>1842</v>
      </c>
      <c r="K11" s="17">
        <v>-738</v>
      </c>
      <c r="L11" s="32">
        <v>-396</v>
      </c>
      <c r="M11" s="32">
        <v>130</v>
      </c>
      <c r="N11" s="32">
        <v>-156</v>
      </c>
      <c r="O11" s="17">
        <v>161</v>
      </c>
      <c r="P11" s="17"/>
      <c r="Q11" s="17"/>
      <c r="R11" s="12">
        <f t="shared" si="0"/>
        <v>4357</v>
      </c>
      <c r="S11" s="13">
        <f t="shared" si="1"/>
        <v>1047672</v>
      </c>
      <c r="T11" s="17">
        <v>425</v>
      </c>
      <c r="U11" s="17"/>
      <c r="V11" s="35">
        <f t="shared" si="6"/>
        <v>425</v>
      </c>
      <c r="W11" s="32">
        <f t="shared" si="7"/>
        <v>1048097</v>
      </c>
      <c r="X11" s="13">
        <v>75977</v>
      </c>
      <c r="Y11" s="17">
        <v>1597</v>
      </c>
      <c r="Z11" s="17"/>
      <c r="AA11" s="14">
        <f t="shared" si="2"/>
        <v>1597</v>
      </c>
      <c r="AB11" s="16">
        <f t="shared" si="3"/>
        <v>77574</v>
      </c>
      <c r="AC11" s="13">
        <f t="shared" si="4"/>
        <v>1125246</v>
      </c>
      <c r="AD11" s="13">
        <f t="shared" si="8"/>
        <v>1125671</v>
      </c>
      <c r="AE11" s="12">
        <f t="shared" si="5"/>
        <v>5954</v>
      </c>
      <c r="AF11" s="5"/>
      <c r="AG11" s="5"/>
      <c r="AH11" s="5"/>
      <c r="AI11" s="5"/>
    </row>
    <row r="12" spans="1:35" x14ac:dyDescent="0.2">
      <c r="A12" s="15">
        <v>10</v>
      </c>
      <c r="B12" s="15" t="s">
        <v>6</v>
      </c>
      <c r="C12" s="13">
        <v>1017564</v>
      </c>
      <c r="D12" s="17">
        <v>2166</v>
      </c>
      <c r="E12" s="17">
        <v>333</v>
      </c>
      <c r="F12" s="17">
        <v>-376</v>
      </c>
      <c r="G12" s="17">
        <v>-666</v>
      </c>
      <c r="H12" s="17">
        <v>794</v>
      </c>
      <c r="I12" s="17">
        <v>1736</v>
      </c>
      <c r="J12" s="17">
        <v>2025</v>
      </c>
      <c r="K12" s="17">
        <v>98</v>
      </c>
      <c r="L12" s="32">
        <v>-5</v>
      </c>
      <c r="M12" s="32">
        <v>87</v>
      </c>
      <c r="N12" s="32">
        <v>-104</v>
      </c>
      <c r="O12" s="17">
        <v>156</v>
      </c>
      <c r="P12" s="17"/>
      <c r="Q12" s="17"/>
      <c r="R12" s="12">
        <f t="shared" si="0"/>
        <v>6244</v>
      </c>
      <c r="S12" s="13">
        <f t="shared" si="1"/>
        <v>1023808</v>
      </c>
      <c r="T12" s="17">
        <v>416</v>
      </c>
      <c r="U12" s="17"/>
      <c r="V12" s="35">
        <f t="shared" si="6"/>
        <v>416</v>
      </c>
      <c r="W12" s="32">
        <f t="shared" si="7"/>
        <v>1024224</v>
      </c>
      <c r="X12" s="13">
        <v>71978</v>
      </c>
      <c r="Y12" s="17">
        <v>1513</v>
      </c>
      <c r="Z12" s="17"/>
      <c r="AA12" s="14">
        <f t="shared" si="2"/>
        <v>1513</v>
      </c>
      <c r="AB12" s="16">
        <f t="shared" si="3"/>
        <v>73491</v>
      </c>
      <c r="AC12" s="13">
        <f t="shared" si="4"/>
        <v>1097299</v>
      </c>
      <c r="AD12" s="13">
        <f t="shared" si="8"/>
        <v>1097715</v>
      </c>
      <c r="AE12" s="12">
        <f t="shared" si="5"/>
        <v>7757</v>
      </c>
      <c r="AF12" s="5"/>
      <c r="AG12" s="5"/>
      <c r="AH12" s="5"/>
      <c r="AI12" s="5"/>
    </row>
    <row r="13" spans="1:35" x14ac:dyDescent="0.2">
      <c r="A13" s="15">
        <v>11</v>
      </c>
      <c r="B13" s="15" t="s">
        <v>5</v>
      </c>
      <c r="C13" s="13">
        <v>1111334</v>
      </c>
      <c r="D13" s="17">
        <v>2706</v>
      </c>
      <c r="E13" s="17">
        <v>412</v>
      </c>
      <c r="F13" s="17">
        <v>-402</v>
      </c>
      <c r="G13" s="17">
        <v>-825</v>
      </c>
      <c r="H13" s="17">
        <v>992</v>
      </c>
      <c r="I13" s="17">
        <v>1857</v>
      </c>
      <c r="J13" s="17">
        <v>2166</v>
      </c>
      <c r="K13" s="17">
        <v>2771</v>
      </c>
      <c r="L13" s="32">
        <v>-35</v>
      </c>
      <c r="M13" s="32">
        <v>80</v>
      </c>
      <c r="N13" s="32">
        <v>-96</v>
      </c>
      <c r="O13" s="17">
        <v>169</v>
      </c>
      <c r="P13" s="17"/>
      <c r="Q13" s="17"/>
      <c r="R13" s="12">
        <f t="shared" si="0"/>
        <v>9795</v>
      </c>
      <c r="S13" s="13">
        <f t="shared" si="1"/>
        <v>1121129</v>
      </c>
      <c r="T13" s="17">
        <v>458</v>
      </c>
      <c r="U13" s="17"/>
      <c r="V13" s="35">
        <f t="shared" si="6"/>
        <v>458</v>
      </c>
      <c r="W13" s="32">
        <f t="shared" si="7"/>
        <v>1121587</v>
      </c>
      <c r="X13" s="13">
        <v>87140</v>
      </c>
      <c r="Y13" s="17">
        <v>1832</v>
      </c>
      <c r="Z13" s="17"/>
      <c r="AA13" s="14">
        <f t="shared" si="2"/>
        <v>1832</v>
      </c>
      <c r="AB13" s="16">
        <f t="shared" si="3"/>
        <v>88972</v>
      </c>
      <c r="AC13" s="13">
        <f t="shared" si="4"/>
        <v>1210101</v>
      </c>
      <c r="AD13" s="13">
        <f t="shared" si="8"/>
        <v>1210559</v>
      </c>
      <c r="AE13" s="12">
        <f t="shared" si="5"/>
        <v>11627</v>
      </c>
      <c r="AF13" s="5"/>
      <c r="AG13" s="5"/>
      <c r="AH13" s="5"/>
      <c r="AI13" s="5"/>
    </row>
    <row r="14" spans="1:35" x14ac:dyDescent="0.2">
      <c r="A14" s="15">
        <v>12</v>
      </c>
      <c r="B14" s="15" t="s">
        <v>4</v>
      </c>
      <c r="C14" s="13">
        <v>1758683</v>
      </c>
      <c r="D14" s="17">
        <v>3751</v>
      </c>
      <c r="E14" s="17">
        <v>574</v>
      </c>
      <c r="F14" s="17">
        <v>-620</v>
      </c>
      <c r="G14" s="17">
        <v>-1148</v>
      </c>
      <c r="H14" s="17">
        <v>1376</v>
      </c>
      <c r="I14" s="17">
        <v>2859</v>
      </c>
      <c r="J14" s="17">
        <v>3336</v>
      </c>
      <c r="K14" s="17">
        <v>3365</v>
      </c>
      <c r="L14" s="32">
        <v>-377</v>
      </c>
      <c r="M14" s="32">
        <v>170</v>
      </c>
      <c r="N14" s="32">
        <v>-204</v>
      </c>
      <c r="O14" s="17">
        <v>272</v>
      </c>
      <c r="P14" s="17"/>
      <c r="Q14" s="17"/>
      <c r="R14" s="12">
        <f t="shared" si="0"/>
        <v>13354</v>
      </c>
      <c r="S14" s="13">
        <f t="shared" si="1"/>
        <v>1772037</v>
      </c>
      <c r="T14" s="17">
        <v>723</v>
      </c>
      <c r="U14" s="17"/>
      <c r="V14" s="35">
        <f t="shared" si="6"/>
        <v>723</v>
      </c>
      <c r="W14" s="32">
        <f t="shared" si="7"/>
        <v>1772760</v>
      </c>
      <c r="X14" s="13">
        <v>112046</v>
      </c>
      <c r="Y14" s="17">
        <v>2355</v>
      </c>
      <c r="Z14" s="17"/>
      <c r="AA14" s="14">
        <f t="shared" si="2"/>
        <v>2355</v>
      </c>
      <c r="AB14" s="16">
        <f t="shared" si="3"/>
        <v>114401</v>
      </c>
      <c r="AC14" s="13">
        <f t="shared" si="4"/>
        <v>1886438</v>
      </c>
      <c r="AD14" s="13">
        <f t="shared" si="8"/>
        <v>1887161</v>
      </c>
      <c r="AE14" s="12">
        <f t="shared" si="5"/>
        <v>15709</v>
      </c>
      <c r="AF14" s="5"/>
      <c r="AG14" s="5"/>
      <c r="AH14" s="5"/>
      <c r="AI14" s="5"/>
    </row>
    <row r="15" spans="1:35" x14ac:dyDescent="0.2">
      <c r="A15" s="15">
        <v>13</v>
      </c>
      <c r="B15" s="15" t="s">
        <v>3</v>
      </c>
      <c r="C15" s="13">
        <v>1703392</v>
      </c>
      <c r="D15" s="17">
        <v>1604</v>
      </c>
      <c r="E15" s="17">
        <v>384</v>
      </c>
      <c r="F15" s="17">
        <v>-672</v>
      </c>
      <c r="G15" s="17">
        <v>-767</v>
      </c>
      <c r="H15" s="17">
        <v>588</v>
      </c>
      <c r="I15" s="17">
        <v>3104</v>
      </c>
      <c r="J15" s="17">
        <v>3622</v>
      </c>
      <c r="K15" s="17">
        <v>1442</v>
      </c>
      <c r="L15" s="32">
        <v>-120</v>
      </c>
      <c r="M15" s="32">
        <v>197</v>
      </c>
      <c r="N15" s="32">
        <v>-237</v>
      </c>
      <c r="O15" s="17">
        <v>266</v>
      </c>
      <c r="P15" s="17"/>
      <c r="Q15" s="17"/>
      <c r="R15" s="12">
        <f t="shared" si="0"/>
        <v>9411</v>
      </c>
      <c r="S15" s="13">
        <f t="shared" si="1"/>
        <v>1712803</v>
      </c>
      <c r="T15" s="17">
        <v>649</v>
      </c>
      <c r="U15" s="17"/>
      <c r="V15" s="35">
        <f t="shared" si="6"/>
        <v>649</v>
      </c>
      <c r="W15" s="32">
        <f t="shared" si="7"/>
        <v>1713452</v>
      </c>
      <c r="X15" s="13">
        <v>61715</v>
      </c>
      <c r="Y15" s="17">
        <v>1297</v>
      </c>
      <c r="Z15" s="17"/>
      <c r="AA15" s="14">
        <f t="shared" si="2"/>
        <v>1297</v>
      </c>
      <c r="AB15" s="16">
        <f t="shared" si="3"/>
        <v>63012</v>
      </c>
      <c r="AC15" s="13">
        <f t="shared" si="4"/>
        <v>1775815</v>
      </c>
      <c r="AD15" s="13">
        <f t="shared" si="8"/>
        <v>1776464</v>
      </c>
      <c r="AE15" s="12">
        <f t="shared" si="5"/>
        <v>10708</v>
      </c>
      <c r="AF15" s="5"/>
      <c r="AG15" s="5"/>
      <c r="AH15" s="5"/>
      <c r="AI15" s="5"/>
    </row>
    <row r="16" spans="1:35" x14ac:dyDescent="0.2">
      <c r="A16" s="15">
        <v>14</v>
      </c>
      <c r="B16" s="15" t="s">
        <v>2</v>
      </c>
      <c r="C16" s="13">
        <v>1514344</v>
      </c>
      <c r="D16" s="17">
        <v>972</v>
      </c>
      <c r="E16" s="17">
        <v>268</v>
      </c>
      <c r="F16" s="17">
        <v>-590</v>
      </c>
      <c r="G16" s="17">
        <v>-537</v>
      </c>
      <c r="H16" s="17">
        <v>356</v>
      </c>
      <c r="I16" s="17">
        <v>2723</v>
      </c>
      <c r="J16" s="17">
        <v>3178</v>
      </c>
      <c r="K16" s="17">
        <v>2527</v>
      </c>
      <c r="L16" s="32">
        <v>34</v>
      </c>
      <c r="M16" s="32">
        <v>207</v>
      </c>
      <c r="N16" s="32">
        <v>-249</v>
      </c>
      <c r="O16" s="17">
        <v>239</v>
      </c>
      <c r="P16" s="17"/>
      <c r="Q16" s="17"/>
      <c r="R16" s="12">
        <f t="shared" si="0"/>
        <v>9128</v>
      </c>
      <c r="S16" s="13">
        <f t="shared" si="1"/>
        <v>1523472</v>
      </c>
      <c r="T16" s="17">
        <v>576</v>
      </c>
      <c r="U16" s="17"/>
      <c r="V16" s="35">
        <f t="shared" si="6"/>
        <v>576</v>
      </c>
      <c r="W16" s="32">
        <f t="shared" si="7"/>
        <v>1524048</v>
      </c>
      <c r="X16" s="13">
        <v>38315</v>
      </c>
      <c r="Y16" s="17">
        <v>806</v>
      </c>
      <c r="Z16" s="17"/>
      <c r="AA16" s="14">
        <f t="shared" si="2"/>
        <v>806</v>
      </c>
      <c r="AB16" s="16">
        <f t="shared" si="3"/>
        <v>39121</v>
      </c>
      <c r="AC16" s="13">
        <f t="shared" si="4"/>
        <v>1562593</v>
      </c>
      <c r="AD16" s="13">
        <f t="shared" si="8"/>
        <v>1563169</v>
      </c>
      <c r="AE16" s="12">
        <f t="shared" si="5"/>
        <v>9934</v>
      </c>
      <c r="AF16" s="5"/>
      <c r="AG16" s="5"/>
      <c r="AH16" s="5"/>
      <c r="AI16" s="5"/>
    </row>
    <row r="17" spans="1:35" x14ac:dyDescent="0.2">
      <c r="A17" s="15">
        <v>15</v>
      </c>
      <c r="B17" s="15" t="s">
        <v>1</v>
      </c>
      <c r="C17" s="13">
        <v>1248919</v>
      </c>
      <c r="D17" s="17">
        <v>2866</v>
      </c>
      <c r="E17" s="17">
        <v>535</v>
      </c>
      <c r="F17" s="17">
        <v>-367</v>
      </c>
      <c r="G17" s="17">
        <v>-1070</v>
      </c>
      <c r="H17" s="17">
        <v>1051</v>
      </c>
      <c r="I17" s="17">
        <v>1694</v>
      </c>
      <c r="J17" s="17">
        <v>1976</v>
      </c>
      <c r="K17" s="17">
        <v>972</v>
      </c>
      <c r="L17" s="32">
        <v>12</v>
      </c>
      <c r="M17" s="32">
        <v>138</v>
      </c>
      <c r="N17" s="32">
        <v>-166</v>
      </c>
      <c r="O17" s="17">
        <v>196</v>
      </c>
      <c r="P17" s="17"/>
      <c r="Q17" s="17"/>
      <c r="R17" s="12">
        <f t="shared" si="0"/>
        <v>7837</v>
      </c>
      <c r="S17" s="13">
        <f t="shared" si="1"/>
        <v>1256756</v>
      </c>
      <c r="T17" s="17">
        <v>526</v>
      </c>
      <c r="U17" s="17"/>
      <c r="V17" s="35">
        <f t="shared" si="6"/>
        <v>526</v>
      </c>
      <c r="W17" s="32">
        <f t="shared" si="7"/>
        <v>1257282</v>
      </c>
      <c r="X17" s="13">
        <v>107522</v>
      </c>
      <c r="Y17" s="17">
        <v>2260</v>
      </c>
      <c r="Z17" s="17"/>
      <c r="AA17" s="14">
        <f t="shared" si="2"/>
        <v>2260</v>
      </c>
      <c r="AB17" s="16">
        <f t="shared" si="3"/>
        <v>109782</v>
      </c>
      <c r="AC17" s="13">
        <f t="shared" si="4"/>
        <v>1366538</v>
      </c>
      <c r="AD17" s="13">
        <f t="shared" si="8"/>
        <v>1367064</v>
      </c>
      <c r="AE17" s="12">
        <f t="shared" si="5"/>
        <v>10097</v>
      </c>
      <c r="AF17" s="5"/>
      <c r="AG17" s="5"/>
      <c r="AH17" s="5"/>
      <c r="AI17" s="5"/>
    </row>
    <row r="18" spans="1:35" x14ac:dyDescent="0.2">
      <c r="A18" s="15"/>
      <c r="B18" s="15" t="s">
        <v>0</v>
      </c>
      <c r="C18" s="13">
        <f t="shared" ref="C18:Q18" si="9">SUM(C3:C17)</f>
        <v>19385420</v>
      </c>
      <c r="D18" s="13">
        <f t="shared" si="9"/>
        <v>30000</v>
      </c>
      <c r="E18" s="13">
        <f t="shared" si="9"/>
        <v>5000</v>
      </c>
      <c r="F18" s="13">
        <f t="shared" si="9"/>
        <v>-6500</v>
      </c>
      <c r="G18" s="13">
        <f t="shared" si="9"/>
        <v>-10000</v>
      </c>
      <c r="H18" s="13">
        <f t="shared" si="9"/>
        <v>11000</v>
      </c>
      <c r="I18" s="13">
        <f t="shared" si="9"/>
        <v>30000</v>
      </c>
      <c r="J18" s="13">
        <f t="shared" si="9"/>
        <v>35000</v>
      </c>
      <c r="K18" s="13">
        <f t="shared" si="9"/>
        <v>5432</v>
      </c>
      <c r="L18" s="16">
        <f t="shared" si="9"/>
        <v>-5357</v>
      </c>
      <c r="M18" s="16">
        <f t="shared" si="9"/>
        <v>2500</v>
      </c>
      <c r="N18" s="16">
        <f t="shared" si="9"/>
        <v>-3000</v>
      </c>
      <c r="O18" s="13">
        <f t="shared" si="9"/>
        <v>3000</v>
      </c>
      <c r="P18" s="13">
        <f t="shared" si="9"/>
        <v>0</v>
      </c>
      <c r="Q18" s="13">
        <f t="shared" si="9"/>
        <v>0</v>
      </c>
      <c r="R18" s="12">
        <f t="shared" si="0"/>
        <v>97075</v>
      </c>
      <c r="S18" s="13">
        <f t="shared" si="1"/>
        <v>19482495</v>
      </c>
      <c r="T18" s="16">
        <f t="shared" ref="T18:U18" si="10">SUM(T3:T17)</f>
        <v>7750</v>
      </c>
      <c r="U18" s="16">
        <f t="shared" si="10"/>
        <v>250</v>
      </c>
      <c r="V18" s="35">
        <f t="shared" si="6"/>
        <v>8000</v>
      </c>
      <c r="W18" s="32">
        <f t="shared" si="7"/>
        <v>19490495</v>
      </c>
      <c r="X18" s="13">
        <f>SUM(X3:X17)</f>
        <v>1198399</v>
      </c>
      <c r="Y18" s="13">
        <f>SUM(Y3:Y17)</f>
        <v>25000</v>
      </c>
      <c r="Z18" s="13">
        <f>SUM(Z3:Z17)</f>
        <v>0</v>
      </c>
      <c r="AA18" s="14">
        <f>SUM(AA3:AA17)</f>
        <v>25000</v>
      </c>
      <c r="AB18" s="13">
        <f>SUM(AB3:AB17)</f>
        <v>1223399</v>
      </c>
      <c r="AC18" s="13">
        <f t="shared" si="4"/>
        <v>20705894</v>
      </c>
      <c r="AD18" s="13">
        <f t="shared" si="8"/>
        <v>20713894</v>
      </c>
      <c r="AE18" s="12">
        <f t="shared" si="5"/>
        <v>122075</v>
      </c>
      <c r="AF18" s="5"/>
      <c r="AG18" s="5"/>
      <c r="AH18" s="5"/>
      <c r="AI18" s="5"/>
    </row>
    <row r="19" spans="1:35" x14ac:dyDescent="0.2">
      <c r="L19" s="6"/>
      <c r="O19" s="29"/>
    </row>
    <row r="20" spans="1:35" x14ac:dyDescent="0.2">
      <c r="C20" s="5"/>
      <c r="D20" s="5"/>
      <c r="E20" s="5"/>
      <c r="F20" s="5"/>
      <c r="G20" s="5"/>
      <c r="H20" s="5"/>
      <c r="I20" s="1" t="s">
        <v>41</v>
      </c>
      <c r="L20" s="6"/>
      <c r="R20" s="10"/>
      <c r="S20" s="5"/>
      <c r="T20" s="5"/>
      <c r="U20" s="5"/>
      <c r="V20" s="5"/>
      <c r="AF20" s="9"/>
    </row>
    <row r="21" spans="1:35" ht="13.5" thickBot="1" x14ac:dyDescent="0.25">
      <c r="C21" s="5"/>
      <c r="D21" s="9"/>
      <c r="E21" s="7"/>
      <c r="F21" s="7"/>
      <c r="G21" s="7"/>
      <c r="H21" s="7"/>
      <c r="I21" s="7"/>
      <c r="J21" s="7"/>
      <c r="K21" s="8"/>
      <c r="L21" s="6"/>
      <c r="M21" s="8"/>
      <c r="N21" s="6"/>
      <c r="O21" s="6"/>
      <c r="R21" s="10"/>
      <c r="S21" s="5"/>
      <c r="T21" s="5"/>
      <c r="U21" s="5"/>
      <c r="V21" s="5"/>
      <c r="AF21" s="9"/>
    </row>
    <row r="22" spans="1:35" x14ac:dyDescent="0.2">
      <c r="C22" s="5"/>
      <c r="D22" s="9"/>
      <c r="E22" s="7"/>
      <c r="F22" s="7"/>
      <c r="G22" s="7"/>
      <c r="H22" s="7"/>
      <c r="I22" s="7"/>
      <c r="J22" s="7"/>
      <c r="K22" s="8"/>
      <c r="L22" s="6"/>
      <c r="M22" s="8"/>
      <c r="N22" s="6"/>
      <c r="O22" s="6"/>
      <c r="R22" s="10"/>
      <c r="S22" s="5"/>
      <c r="T22" s="5"/>
      <c r="U22" s="5"/>
      <c r="V22" s="5"/>
      <c r="W22" s="38" t="s">
        <v>51</v>
      </c>
      <c r="AB22" s="38" t="s">
        <v>51</v>
      </c>
      <c r="AD22" s="38" t="s">
        <v>51</v>
      </c>
      <c r="AF22" s="9"/>
    </row>
    <row r="23" spans="1:35" x14ac:dyDescent="0.2">
      <c r="C23" s="5"/>
      <c r="D23" s="9"/>
      <c r="E23" s="7"/>
      <c r="F23" s="7"/>
      <c r="G23" s="7"/>
      <c r="H23" s="7"/>
      <c r="I23" s="7"/>
      <c r="J23" s="7"/>
      <c r="K23" s="8"/>
      <c r="L23" s="6"/>
      <c r="M23" s="8"/>
      <c r="N23" s="6"/>
      <c r="O23" s="6"/>
      <c r="R23" s="10"/>
      <c r="S23" s="5"/>
      <c r="T23" s="5"/>
      <c r="U23" s="5"/>
      <c r="V23" s="5"/>
      <c r="W23" s="36" t="s">
        <v>52</v>
      </c>
      <c r="AB23" s="36" t="s">
        <v>54</v>
      </c>
      <c r="AD23" s="36" t="s">
        <v>55</v>
      </c>
      <c r="AF23" s="9"/>
    </row>
    <row r="24" spans="1:35" ht="13.5" thickBot="1" x14ac:dyDescent="0.25">
      <c r="C24" s="5"/>
      <c r="D24" s="9"/>
      <c r="E24" s="7"/>
      <c r="F24" s="7"/>
      <c r="G24" s="7"/>
      <c r="H24" s="7"/>
      <c r="I24" s="7"/>
      <c r="J24" s="7"/>
      <c r="K24" s="8"/>
      <c r="L24" s="6"/>
      <c r="M24" s="8"/>
      <c r="N24" s="6"/>
      <c r="O24" s="6"/>
      <c r="R24" s="10"/>
      <c r="S24" s="5"/>
      <c r="T24" s="5"/>
      <c r="U24" s="5"/>
      <c r="V24" s="5"/>
      <c r="W24" s="37" t="s">
        <v>53</v>
      </c>
      <c r="AB24" s="37" t="s">
        <v>53</v>
      </c>
      <c r="AD24" s="37" t="s">
        <v>53</v>
      </c>
      <c r="AF24" s="9"/>
    </row>
    <row r="25" spans="1:35" x14ac:dyDescent="0.2">
      <c r="C25" s="5"/>
      <c r="D25" s="9"/>
      <c r="E25" s="7"/>
      <c r="F25" s="7"/>
      <c r="G25" s="7"/>
      <c r="H25" s="7"/>
      <c r="I25" s="7"/>
      <c r="J25" s="7"/>
      <c r="K25" s="8"/>
      <c r="L25" s="6"/>
      <c r="M25" s="8"/>
      <c r="N25" s="6"/>
      <c r="O25" s="11"/>
      <c r="R25" s="10"/>
      <c r="S25" s="5"/>
      <c r="T25" s="5"/>
      <c r="U25" s="5"/>
      <c r="V25" s="5"/>
      <c r="W25" s="5"/>
      <c r="AF25" s="9"/>
    </row>
    <row r="26" spans="1:35" x14ac:dyDescent="0.2">
      <c r="C26" s="5"/>
      <c r="D26" s="9"/>
      <c r="E26" s="7"/>
      <c r="F26" s="7"/>
      <c r="G26" s="7"/>
      <c r="H26" s="7"/>
      <c r="I26" s="7"/>
      <c r="J26" s="7"/>
      <c r="K26" s="8"/>
      <c r="L26" s="6"/>
      <c r="M26" s="8"/>
      <c r="N26" s="6"/>
      <c r="O26" s="6"/>
      <c r="R26" s="10"/>
      <c r="S26" s="5"/>
      <c r="T26" s="5"/>
      <c r="U26" s="5"/>
      <c r="V26" s="5"/>
      <c r="W26" s="5"/>
      <c r="AF26" s="9"/>
    </row>
    <row r="27" spans="1:35" x14ac:dyDescent="0.2">
      <c r="C27" s="5"/>
      <c r="D27" s="9"/>
      <c r="E27" s="7"/>
      <c r="F27" s="7"/>
      <c r="G27" s="7"/>
      <c r="H27" s="7"/>
      <c r="I27" s="7"/>
      <c r="J27" s="7"/>
      <c r="K27" s="8"/>
      <c r="L27" s="6"/>
      <c r="M27" s="8"/>
      <c r="N27" s="6"/>
      <c r="O27" s="6"/>
      <c r="R27" s="10"/>
      <c r="S27" s="5"/>
      <c r="T27" s="5"/>
      <c r="U27" s="5"/>
      <c r="V27" s="5"/>
      <c r="W27" s="5"/>
      <c r="AF27" s="9"/>
    </row>
    <row r="28" spans="1:35" x14ac:dyDescent="0.2">
      <c r="C28" s="5"/>
      <c r="D28" s="9"/>
      <c r="E28" s="7"/>
      <c r="F28" s="7"/>
      <c r="G28" s="7"/>
      <c r="H28" s="7"/>
      <c r="I28" s="7"/>
      <c r="J28" s="7"/>
      <c r="K28" s="8"/>
      <c r="L28" s="6"/>
      <c r="M28" s="8"/>
      <c r="N28" s="6"/>
      <c r="O28" s="6"/>
      <c r="R28" s="10"/>
      <c r="S28" s="5"/>
      <c r="T28" s="5"/>
      <c r="U28" s="5"/>
      <c r="V28" s="5"/>
      <c r="W28" s="5"/>
      <c r="AF28" s="9"/>
    </row>
    <row r="29" spans="1:35" x14ac:dyDescent="0.2">
      <c r="C29" s="5"/>
      <c r="D29" s="9"/>
      <c r="E29" s="7"/>
      <c r="F29" s="7"/>
      <c r="G29" s="7"/>
      <c r="H29" s="7"/>
      <c r="I29" s="7"/>
      <c r="J29" s="7"/>
      <c r="K29" s="8"/>
      <c r="L29" s="6"/>
      <c r="M29" s="8"/>
      <c r="N29" s="6"/>
      <c r="O29" s="6"/>
      <c r="R29" s="10"/>
      <c r="S29" s="5"/>
      <c r="T29" s="5"/>
      <c r="U29" s="5"/>
      <c r="V29" s="5"/>
      <c r="W29" s="5"/>
      <c r="AF29" s="9"/>
    </row>
    <row r="30" spans="1:35" x14ac:dyDescent="0.2">
      <c r="C30" s="5"/>
      <c r="D30" s="9"/>
      <c r="E30" s="7"/>
      <c r="F30" s="7"/>
      <c r="G30" s="7"/>
      <c r="H30" s="7"/>
      <c r="I30" s="7"/>
      <c r="J30" s="7"/>
      <c r="K30" s="8"/>
      <c r="L30" s="6"/>
      <c r="M30" s="8"/>
      <c r="N30" s="6"/>
      <c r="O30" s="6"/>
      <c r="R30" s="10"/>
      <c r="S30" s="5"/>
      <c r="T30" s="5"/>
      <c r="U30" s="5"/>
      <c r="V30" s="5"/>
      <c r="W30" s="5"/>
      <c r="AF30" s="9"/>
    </row>
    <row r="31" spans="1:35" x14ac:dyDescent="0.2">
      <c r="C31" s="5"/>
      <c r="D31" s="9"/>
      <c r="E31" s="7"/>
      <c r="F31" s="7"/>
      <c r="G31" s="7"/>
      <c r="H31" s="7"/>
      <c r="I31" s="7"/>
      <c r="J31" s="7"/>
      <c r="K31" s="8"/>
      <c r="L31" s="6"/>
      <c r="M31" s="8"/>
      <c r="N31" s="6"/>
      <c r="O31" s="6"/>
      <c r="R31" s="10"/>
      <c r="S31" s="5"/>
      <c r="T31" s="5"/>
      <c r="U31" s="5"/>
      <c r="V31" s="5"/>
      <c r="W31" s="5"/>
      <c r="AF31" s="9"/>
    </row>
    <row r="32" spans="1:35" x14ac:dyDescent="0.2">
      <c r="C32" s="5"/>
      <c r="D32" s="9"/>
      <c r="E32" s="7"/>
      <c r="F32" s="7"/>
      <c r="G32" s="7"/>
      <c r="H32" s="7"/>
      <c r="I32" s="7"/>
      <c r="J32" s="7"/>
      <c r="K32" s="8"/>
      <c r="L32" s="6"/>
      <c r="M32" s="8"/>
      <c r="N32" s="6"/>
      <c r="O32" s="6"/>
      <c r="R32" s="10"/>
      <c r="S32" s="5"/>
      <c r="T32" s="5"/>
      <c r="U32" s="5"/>
      <c r="V32" s="5"/>
      <c r="W32" s="5"/>
      <c r="AF32" s="9"/>
    </row>
    <row r="33" spans="3:32" x14ac:dyDescent="0.2">
      <c r="C33" s="5"/>
      <c r="D33" s="9"/>
      <c r="E33" s="7"/>
      <c r="F33" s="7"/>
      <c r="G33" s="7"/>
      <c r="H33" s="7"/>
      <c r="I33" s="7"/>
      <c r="J33" s="7"/>
      <c r="K33" s="8"/>
      <c r="L33" s="6"/>
      <c r="M33" s="8"/>
      <c r="N33" s="6"/>
      <c r="O33" s="6"/>
      <c r="R33" s="10"/>
      <c r="S33" s="5"/>
      <c r="T33" s="5"/>
      <c r="U33" s="5"/>
      <c r="V33" s="5"/>
      <c r="W33" s="5"/>
      <c r="AF33" s="9"/>
    </row>
    <row r="34" spans="3:32" x14ac:dyDescent="0.2">
      <c r="C34" s="5"/>
      <c r="D34" s="9"/>
      <c r="E34" s="7"/>
      <c r="F34" s="7"/>
      <c r="G34" s="7"/>
      <c r="H34" s="7"/>
      <c r="I34" s="7"/>
      <c r="J34" s="7"/>
      <c r="K34" s="8"/>
      <c r="L34" s="6"/>
      <c r="M34" s="8"/>
      <c r="N34" s="6"/>
      <c r="O34" s="6"/>
      <c r="R34" s="10"/>
      <c r="S34" s="5"/>
      <c r="T34" s="5"/>
      <c r="U34" s="5"/>
      <c r="V34" s="5"/>
      <c r="W34" s="5"/>
      <c r="AF34" s="9"/>
    </row>
    <row r="35" spans="3:32" x14ac:dyDescent="0.2">
      <c r="C35" s="5"/>
      <c r="D35" s="9"/>
      <c r="E35" s="7"/>
      <c r="F35" s="7"/>
      <c r="G35" s="7"/>
      <c r="H35" s="7"/>
      <c r="I35" s="7"/>
      <c r="J35" s="7"/>
      <c r="K35" s="8"/>
      <c r="L35" s="6"/>
      <c r="M35" s="8"/>
      <c r="N35" s="6"/>
      <c r="O35" s="6"/>
      <c r="R35" s="5"/>
      <c r="S35" s="5"/>
      <c r="T35" s="5"/>
      <c r="U35" s="5"/>
      <c r="V35" s="5"/>
      <c r="W35" s="5"/>
    </row>
    <row r="36" spans="3:32" x14ac:dyDescent="0.2">
      <c r="D36" s="4"/>
      <c r="E36" s="6"/>
      <c r="F36" s="7"/>
      <c r="G36" s="7"/>
      <c r="H36" s="7"/>
      <c r="I36" s="6"/>
      <c r="J36" s="6"/>
      <c r="K36" s="7"/>
      <c r="L36" s="6"/>
      <c r="M36" s="7"/>
      <c r="N36" s="6"/>
      <c r="O36" s="6"/>
      <c r="W36" s="5"/>
    </row>
    <row r="37" spans="3:32" x14ac:dyDescent="0.2">
      <c r="C37" s="5"/>
      <c r="D37" s="5"/>
      <c r="E37" s="7"/>
      <c r="F37" s="7"/>
      <c r="G37" s="7"/>
      <c r="H37" s="7"/>
      <c r="I37" s="6"/>
      <c r="J37" s="6"/>
      <c r="K37" s="6"/>
      <c r="L37" s="6"/>
      <c r="M37" s="6"/>
      <c r="N37" s="6"/>
      <c r="O37" s="6"/>
      <c r="W37" s="5"/>
    </row>
    <row r="38" spans="3:32" x14ac:dyDescent="0.2">
      <c r="C38" s="5"/>
      <c r="D38" s="5"/>
      <c r="E38" s="7"/>
      <c r="F38" s="7"/>
      <c r="G38" s="7"/>
      <c r="H38" s="7"/>
      <c r="I38" s="6"/>
      <c r="J38" s="6"/>
      <c r="K38" s="6"/>
      <c r="L38" s="6"/>
      <c r="M38" s="6"/>
      <c r="N38" s="6"/>
      <c r="O38" s="6"/>
    </row>
    <row r="39" spans="3:32" x14ac:dyDescent="0.2">
      <c r="C39" s="5"/>
      <c r="D39" s="4"/>
      <c r="E39" s="5"/>
      <c r="F39" s="5"/>
      <c r="G39" s="5"/>
      <c r="H39" s="5"/>
    </row>
    <row r="40" spans="3:32" x14ac:dyDescent="0.2">
      <c r="C40" s="5"/>
      <c r="D40" s="4"/>
      <c r="E40" s="5"/>
      <c r="F40" s="5"/>
      <c r="G40" s="5"/>
      <c r="H40" s="5"/>
    </row>
    <row r="41" spans="3:32" x14ac:dyDescent="0.2">
      <c r="C41" s="5"/>
      <c r="D41" s="4"/>
      <c r="E41" s="3"/>
      <c r="F41" s="3"/>
      <c r="G41" s="5"/>
      <c r="H41" s="3"/>
      <c r="I41" s="3"/>
      <c r="J41" s="3"/>
      <c r="W41" s="5"/>
    </row>
    <row r="42" spans="3:32" x14ac:dyDescent="0.2">
      <c r="C42" s="5"/>
      <c r="D42" s="4"/>
      <c r="E42" s="3"/>
      <c r="F42" s="3"/>
      <c r="G42" s="5"/>
      <c r="H42" s="3"/>
      <c r="I42" s="3"/>
      <c r="J42" s="3"/>
      <c r="W42" s="5"/>
    </row>
    <row r="43" spans="3:32" x14ac:dyDescent="0.2">
      <c r="C43" s="5"/>
      <c r="D43" s="4"/>
      <c r="E43" s="3"/>
      <c r="F43" s="3"/>
      <c r="G43" s="5"/>
      <c r="H43" s="3"/>
      <c r="I43" s="3"/>
      <c r="J43" s="3"/>
      <c r="W43" s="5"/>
    </row>
    <row r="44" spans="3:32" x14ac:dyDescent="0.2">
      <c r="C44" s="5"/>
      <c r="D44" s="4"/>
      <c r="E44" s="3"/>
      <c r="F44" s="3"/>
      <c r="G44" s="5"/>
      <c r="H44" s="3"/>
      <c r="I44" s="3"/>
      <c r="J44" s="3"/>
      <c r="W44" s="5"/>
    </row>
    <row r="45" spans="3:32" x14ac:dyDescent="0.2">
      <c r="C45" s="5"/>
      <c r="D45" s="4"/>
      <c r="E45" s="3"/>
      <c r="F45" s="3"/>
      <c r="G45" s="5"/>
      <c r="H45" s="3"/>
      <c r="I45" s="3"/>
      <c r="J45" s="3"/>
      <c r="W45" s="5"/>
    </row>
    <row r="46" spans="3:32" x14ac:dyDescent="0.2">
      <c r="C46" s="5"/>
      <c r="D46" s="4"/>
      <c r="E46" s="3"/>
      <c r="F46" s="3"/>
      <c r="G46" s="5"/>
      <c r="H46" s="3"/>
      <c r="I46" s="3"/>
      <c r="J46" s="3"/>
      <c r="W46" s="5"/>
    </row>
    <row r="47" spans="3:32" x14ac:dyDescent="0.2">
      <c r="C47" s="5"/>
      <c r="D47" s="4"/>
      <c r="E47" s="3"/>
      <c r="F47" s="3"/>
      <c r="G47" s="5"/>
      <c r="H47" s="3"/>
      <c r="I47" s="3"/>
      <c r="J47" s="3"/>
      <c r="W47" s="5"/>
    </row>
    <row r="48" spans="3:32" x14ac:dyDescent="0.2">
      <c r="C48" s="5"/>
      <c r="D48" s="4"/>
      <c r="E48" s="3"/>
      <c r="F48" s="3"/>
      <c r="G48" s="5"/>
      <c r="H48" s="3"/>
      <c r="I48" s="3"/>
      <c r="J48" s="3"/>
      <c r="W48" s="5"/>
    </row>
    <row r="49" spans="3:23" x14ac:dyDescent="0.2">
      <c r="C49" s="5"/>
      <c r="D49" s="4"/>
      <c r="E49" s="3"/>
      <c r="F49" s="3"/>
      <c r="G49" s="5"/>
      <c r="H49" s="3"/>
      <c r="I49" s="3"/>
      <c r="J49" s="3"/>
      <c r="W49" s="5"/>
    </row>
    <row r="50" spans="3:23" x14ac:dyDescent="0.2">
      <c r="C50" s="5"/>
      <c r="D50" s="4"/>
      <c r="E50" s="3"/>
      <c r="F50" s="3"/>
      <c r="G50" s="5"/>
      <c r="H50" s="3"/>
      <c r="I50" s="3"/>
      <c r="J50" s="3"/>
      <c r="W50" s="5"/>
    </row>
    <row r="51" spans="3:23" x14ac:dyDescent="0.2">
      <c r="C51" s="5"/>
      <c r="D51" s="4"/>
      <c r="E51" s="3"/>
      <c r="F51" s="3"/>
      <c r="G51" s="5"/>
      <c r="H51" s="3"/>
      <c r="I51" s="3"/>
      <c r="J51" s="3"/>
      <c r="W51" s="5"/>
    </row>
    <row r="52" spans="3:23" x14ac:dyDescent="0.2">
      <c r="C52" s="5"/>
      <c r="D52" s="4"/>
      <c r="E52" s="3"/>
      <c r="F52" s="3"/>
      <c r="G52" s="5"/>
      <c r="H52" s="3"/>
      <c r="I52" s="3"/>
      <c r="J52" s="3"/>
      <c r="W52" s="5"/>
    </row>
    <row r="53" spans="3:23" x14ac:dyDescent="0.2">
      <c r="C53" s="5"/>
      <c r="D53" s="4"/>
      <c r="E53" s="3"/>
      <c r="F53" s="3"/>
      <c r="G53" s="5"/>
      <c r="H53" s="3"/>
      <c r="I53" s="3"/>
      <c r="J53" s="3"/>
      <c r="W53" s="5"/>
    </row>
    <row r="54" spans="3:23" x14ac:dyDescent="0.2">
      <c r="D54" s="4"/>
      <c r="E54" s="3"/>
      <c r="F54" s="3"/>
      <c r="H54" s="3"/>
      <c r="I54" s="3"/>
      <c r="J54" s="3"/>
      <c r="W54" s="5"/>
    </row>
    <row r="55" spans="3:23" x14ac:dyDescent="0.2">
      <c r="D55" s="3"/>
      <c r="E55" s="3"/>
      <c r="F55" s="3"/>
      <c r="H55" s="3"/>
      <c r="I55" s="3"/>
      <c r="J55" s="3"/>
      <c r="W55" s="5"/>
    </row>
    <row r="56" spans="3:23" x14ac:dyDescent="0.2">
      <c r="D56" s="3"/>
      <c r="E56" s="3"/>
      <c r="W56" s="5"/>
    </row>
  </sheetData>
  <printOptions horizontalCentered="1"/>
  <pageMargins left="0.51181102362204722" right="0.51181102362204722" top="1.7716535433070868" bottom="0.98425196850393704" header="1.1811023622047245" footer="0.51181102362204722"/>
  <pageSetup paperSize="9" scale="80" fitToWidth="2" orientation="landscape" r:id="rId1"/>
  <headerFooter alignWithMargins="0">
    <oddHeader>&amp;L&amp;"Times New Roman,Halvfet"&amp;14Budsjett 2017 - Oppdatert etter bystyrevedtak - Bydelsfordelte tall&amp;R&amp;"Times New Roman,Normal"&amp;12Vedlegg 5A</oddHeader>
  </headerFooter>
  <colBreaks count="1" manualBreakCount="1">
    <brk id="15" max="22" man="1"/>
  </colBreaks>
  <ignoredErrors>
    <ignoredError sqref="AA3:AA17 R3:R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Vedlegg 5A Bystyret 2017</vt:lpstr>
      <vt:lpstr>'Vedlegg 5A Bystyret 2017'!Utskriftsområde</vt:lpstr>
      <vt:lpstr>'Vedlegg 5A Bystyret 2017'!Utskriftstitler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Gunnar Løvstad</dc:creator>
  <cp:lastModifiedBy>Elise Jølsund</cp:lastModifiedBy>
  <cp:lastPrinted>2016-12-08T16:11:13Z</cp:lastPrinted>
  <dcterms:created xsi:type="dcterms:W3CDTF">2015-11-17T21:44:29Z</dcterms:created>
  <dcterms:modified xsi:type="dcterms:W3CDTF">2017-01-16T08:06:35Z</dcterms:modified>
</cp:coreProperties>
</file>