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bud 2018\UNDER ARBEID\OSLO KOMMUNE - LEKER OG FORMINGSMATERIELL- 04.04.218 KL. 12.00\Til Perm\Dokument 6- Prisskjema\"/>
    </mc:Choice>
  </mc:AlternateContent>
  <bookViews>
    <workbookView xWindow="0" yWindow="0" windowWidth="28800" windowHeight="11700" activeTab="1"/>
  </bookViews>
  <sheets>
    <sheet name="Veiledning" sheetId="2" r:id="rId1"/>
    <sheet name="Prisskjema" sheetId="1" r:id="rId2"/>
    <sheet name="Ark1" sheetId="3" r:id="rId3"/>
  </sheets>
  <definedNames>
    <definedName name="_xlnm.Print_Area" localSheetId="0">Veiledning!$A$1:$C$20</definedName>
    <definedName name="_xlnm.Print_Titles" localSheetId="1">Prisskjema!$4:$4</definedName>
    <definedName name="_xlnm.Print_Titles" localSheetId="0">Veiledning!$4:$4</definedName>
  </definedNames>
  <calcPr calcId="162913" concurrentCalc="0"/>
</workbook>
</file>

<file path=xl/calcChain.xml><?xml version="1.0" encoding="utf-8"?>
<calcChain xmlns="http://schemas.openxmlformats.org/spreadsheetml/2006/main">
  <c r="M97" i="1" l="1"/>
  <c r="L97" i="1"/>
  <c r="J97" i="1"/>
  <c r="L62" i="1"/>
  <c r="M62" i="1"/>
  <c r="L61" i="1"/>
  <c r="M61" i="1"/>
  <c r="L21" i="1"/>
  <c r="M21" i="1"/>
  <c r="L20" i="1"/>
  <c r="M20" i="1"/>
  <c r="L11" i="1"/>
  <c r="M11" i="1"/>
  <c r="L5" i="1"/>
  <c r="M5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12" i="1"/>
  <c r="L13" i="1"/>
  <c r="L14" i="1"/>
  <c r="L15" i="1"/>
  <c r="L16" i="1"/>
  <c r="L17" i="1"/>
  <c r="L18" i="1"/>
  <c r="L19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" i="1"/>
  <c r="L7" i="1"/>
  <c r="L8" i="1"/>
  <c r="L9" i="1"/>
  <c r="L10" i="1"/>
  <c r="M88" i="1"/>
  <c r="M89" i="1"/>
  <c r="M90" i="1"/>
  <c r="M91" i="1"/>
  <c r="M6" i="1"/>
  <c r="M7" i="1"/>
  <c r="M8" i="1"/>
  <c r="M9" i="1"/>
  <c r="M10" i="1"/>
  <c r="M12" i="1"/>
  <c r="M13" i="1"/>
  <c r="M14" i="1"/>
  <c r="M15" i="1"/>
  <c r="M16" i="1"/>
  <c r="M17" i="1"/>
  <c r="M18" i="1"/>
  <c r="M19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5" i="1"/>
  <c r="M56" i="1"/>
  <c r="M57" i="1"/>
  <c r="M58" i="1"/>
  <c r="M59" i="1"/>
  <c r="M60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54" i="1"/>
  <c r="M84" i="1"/>
  <c r="M85" i="1"/>
  <c r="M86" i="1"/>
  <c r="M87" i="1"/>
  <c r="M92" i="1"/>
  <c r="M93" i="1"/>
  <c r="M94" i="1"/>
  <c r="M95" i="1"/>
  <c r="M96" i="1"/>
</calcChain>
</file>

<file path=xl/sharedStrings.xml><?xml version="1.0" encoding="utf-8"?>
<sst xmlns="http://schemas.openxmlformats.org/spreadsheetml/2006/main" count="434" uniqueCount="337">
  <si>
    <t>Katalog side</t>
  </si>
  <si>
    <t>Tilbyders varenr</t>
  </si>
  <si>
    <t>Tilbyders varenavn</t>
  </si>
  <si>
    <t>Oppgi mål / størrelse der det er aktuelt</t>
  </si>
  <si>
    <t>Tilbyders eventuelle kommentarer</t>
  </si>
  <si>
    <t>Kolonne</t>
  </si>
  <si>
    <t>B</t>
  </si>
  <si>
    <t>C</t>
  </si>
  <si>
    <t>D</t>
  </si>
  <si>
    <t>E</t>
  </si>
  <si>
    <t>F</t>
  </si>
  <si>
    <t>Varelinjenr</t>
  </si>
  <si>
    <t>Kategori</t>
  </si>
  <si>
    <t>Nummering</t>
  </si>
  <si>
    <t>Oppdragsgivers beskrivelse av produktet</t>
  </si>
  <si>
    <t>Utfyllende beskrivelse</t>
  </si>
  <si>
    <t>Beskrivelse</t>
  </si>
  <si>
    <t>Katalogside</t>
  </si>
  <si>
    <t>Tilbyders varenummer</t>
  </si>
  <si>
    <t>Sykkel</t>
  </si>
  <si>
    <t>Maling</t>
  </si>
  <si>
    <t>Pensel</t>
  </si>
  <si>
    <t>Perler</t>
  </si>
  <si>
    <t>Vatt</t>
  </si>
  <si>
    <t>Øyne</t>
  </si>
  <si>
    <t>VARE-
LINJE
NR</t>
  </si>
  <si>
    <t>Papir</t>
  </si>
  <si>
    <t>type candy/engelsk konfekt, ca. 1x1 cm</t>
  </si>
  <si>
    <t>plast smykkeperler pastell/metallic, ulike former og farger, i plastboks med lokk, innerdiameter ca 1-1,5 mm</t>
  </si>
  <si>
    <t>mix av små glassperler med diverse former i ulike størrelser, lengde max ca. 2 cm, innerdiameter ca 1 mm</t>
  </si>
  <si>
    <t>plastperler med ulike former, i plastboks med lokk, innerdiameter 1-5 mm, yttermål 8-12 mm</t>
  </si>
  <si>
    <t>naturfargede treperler i ulike størrelser og fasonger, innerdiameter 2-5 mm, lengde max 30 mm</t>
  </si>
  <si>
    <t>flat børste-/hobbypensel, kort skaft, div. størrelser</t>
  </si>
  <si>
    <t>ca. 60 stk pr pk</t>
  </si>
  <si>
    <t>rund børste-/hobbypensel, kort skaft, div. størrelser</t>
  </si>
  <si>
    <t>ca. 10-12 stk pr pk</t>
  </si>
  <si>
    <t>runde kuler, Ø 12 mm, hvit farge</t>
  </si>
  <si>
    <t>ca. 100-200 stk pr pk</t>
  </si>
  <si>
    <t>ca. 50-100 stk pr pk</t>
  </si>
  <si>
    <t>ca. 10-30 stk pr pk</t>
  </si>
  <si>
    <t>ca. 600 stk pr pk</t>
  </si>
  <si>
    <t>plastøyne, 2 størrelser Ø 5 og Ø 7 mm, div. farger</t>
  </si>
  <si>
    <t>ca. Ø7-15 mm, 100-250 stk pr pk</t>
  </si>
  <si>
    <t>plastøyne med vipper, div. farger og størrelser, max Ø17 mm</t>
  </si>
  <si>
    <t>ca. 100 stk pr pk</t>
  </si>
  <si>
    <t>ca. 50-75 stk pr pk</t>
  </si>
  <si>
    <t>ca. 100-250 stk pr pk</t>
  </si>
  <si>
    <t>Ø 3 mm, lengde ca. 15 cm, div. farger</t>
  </si>
  <si>
    <t>Ø 10 mm, lengde ca. 30 cm, div. farger</t>
  </si>
  <si>
    <t>Ø 16 mm, lengde ca. 30 cm, div. farger</t>
  </si>
  <si>
    <t>3-hjuls sykkel for litt større barn, 4-8 år, ramme med integrert lasteplan i metall, resten i gummi/plastikk</t>
  </si>
  <si>
    <t>3-hjuls sykkel for de minste, 2-4 år, ramme og fast montert lasteplan i metall, resten i gummi/plastikk</t>
  </si>
  <si>
    <t>3-hjuls sykkel med plastsete for de minste, 1-4 år, ramme i metall, resten i gummi/plastikk</t>
  </si>
  <si>
    <t>ca. 103x52x62 cm, sittehøyde ca. 37 cm, ca. 17-20 kg, skal leveres ferdig montert</t>
  </si>
  <si>
    <t>ca. 73x53x44 cm, sittehøyde ca. 33 cm, ca. 4-6 kg, skal leveres ferdig montert</t>
  </si>
  <si>
    <t>ca. 65x43x52 cm, sittehøyde ca. 24 cm, ca. 5 kg, skal leveres ferdig montert</t>
  </si>
  <si>
    <t>ca. 100-110x45-55x72-80 cm, ca. 8-10 kg, skal leveres ferdig montert</t>
  </si>
  <si>
    <t>2-hjuls sparkesykkel for større barn, fra 4 år, med fotbrett i hardt/solid materiale, ramme i metall, resten i gummi/plastikk</t>
  </si>
  <si>
    <t>basseng av kaldskum, kledd med stoff/bomull</t>
  </si>
  <si>
    <t>størrelse ca. Ø 130-160 cm, høyde ca. 15-30 cm</t>
  </si>
  <si>
    <t>kaldskum myke byggeklosser trukket i avtagbart stoff/bomull, vaskbart</t>
  </si>
  <si>
    <t>byggeklosser av papp/kartong, skal tåle belastning ved bygging, fra 2 år</t>
  </si>
  <si>
    <t>deler for å lage 3-dimensjonalt geometri- og byggesystem dvs. "polydron-figurer" og lignende, klassesett med oppbevaringsboks, skal kunne kneppes sammen til 2- og 3-dimensjonale figurer, fra 4 år</t>
  </si>
  <si>
    <t>deler for å lage 3-dimensjonalt geometri- og byggesystem dvs. "polydron-figurer" og lignende, klassesett med oppbevaringsboks, ca. 8 stk forskellige fargede former av hard plast som kan kneppes sammen til 2- og 3-dimensjonale figurer, fra 4 år</t>
  </si>
  <si>
    <t>ca. 180 stk fargede geometri- og byggesettsdeler av hard plast</t>
  </si>
  <si>
    <t>ca. 450 stk fargede geometri- og byggesettsdeler av hard plast</t>
  </si>
  <si>
    <t>ca. 25 deler, tot. lengde ca. 3 m</t>
  </si>
  <si>
    <t>togbane, inkludert lokomotiv, vogner, bro og skinner, materiale treverk, div. farger</t>
  </si>
  <si>
    <t>VEDLEGG 2: PRISSKJEMA - VEILEDNING</t>
  </si>
  <si>
    <t>Sandleker</t>
  </si>
  <si>
    <t>ca. 0-50 stk</t>
  </si>
  <si>
    <t>ca. 4 stk sandformer, ca. 2 spader, høyde sandform max ca. 25 cm</t>
  </si>
  <si>
    <t>ca. 5 stk, Ø 15-20 cm, høyde ca. 15-20 cm</t>
  </si>
  <si>
    <t>ca. 6 stk, Ø 18-20 cm</t>
  </si>
  <si>
    <t>ca. 45 deler, inkludert bøtter, spader, river, småspader, sandformer og sandsiler</t>
  </si>
  <si>
    <t>høyde ca. 20-25 cm</t>
  </si>
  <si>
    <t>lengde ca. 20-25 cm</t>
  </si>
  <si>
    <t>ca. 40-50 stk</t>
  </si>
  <si>
    <t>bredde ca. 20-25 cm, lengde ca. 35-45 cm, høyde ca. 20-30 cm, må ha hengslet/avtagbart tak for lett tilgjengelighet av innvendig areal.</t>
  </si>
  <si>
    <t>ca. 10-15 stk dyr av forskjellig art, størrelse ca. 5-10 cm</t>
  </si>
  <si>
    <t>ca. 10-20 stk dyr av forskjellig art, størrelse ca. 8-15 cm</t>
  </si>
  <si>
    <t>bredde ca. 55-60 cm, lengde ca. 55-60 cm, høyde ca. 25-35 cm</t>
  </si>
  <si>
    <t>staver i tre, fra 2 år</t>
  </si>
  <si>
    <t>ca. 1000 stk, lengde ca. 12 cm</t>
  </si>
  <si>
    <t>ca. 200 stk, ca. lengde 10 cm, bredde ca. 30 mm</t>
  </si>
  <si>
    <t>sett med vannbasert metallic maling</t>
  </si>
  <si>
    <t>ca. 4-6 farger i 25-100 ml/flaske</t>
  </si>
  <si>
    <t>Tre</t>
  </si>
  <si>
    <t>Ø10 mm, ca. 100 stk/pk</t>
  </si>
  <si>
    <t>Ø20 mm, ca. 100 stk/pk</t>
  </si>
  <si>
    <t>Ø30 mm, ca. 50 stk/pk</t>
  </si>
  <si>
    <t>kuler i ubehandlet tre, med hull til tråd</t>
  </si>
  <si>
    <t>runde vattkuler, Ø 18 mm, hvit farge</t>
  </si>
  <si>
    <t>runde vattkuler, Ø 25 mm, hvit farge</t>
  </si>
  <si>
    <t>runde vattkuler, Ø 30 mm, hvit farge</t>
  </si>
  <si>
    <t>runde vattkuler, Ø 40 mm, hvit farge</t>
  </si>
  <si>
    <t>runde vattkuler, Ø 50 mm, hvit farge</t>
  </si>
  <si>
    <t>runde vattkuler, Ø 60 mm, hvit farge</t>
  </si>
  <si>
    <t>Ø4 mm, lengde ca. 40 cm, ca. 50 stk/pk</t>
  </si>
  <si>
    <t>blomsterpinner av tre</t>
  </si>
  <si>
    <t>ca. 20.000 stk/pk</t>
  </si>
  <si>
    <t>ca. 1.000-5.000 stk/pk</t>
  </si>
  <si>
    <t>ca. 6.000 stk/pk</t>
  </si>
  <si>
    <t>rørperler av plast, Ø5 mm, diverse farger</t>
  </si>
  <si>
    <t>rørperler av plast, Ø5 mm, ikke spesifisert farge</t>
  </si>
  <si>
    <t>rørperler av plast, Ø5 mm, type selvlysende</t>
  </si>
  <si>
    <t>ca. 150x150 mm u/motiv, ca.10 stk/pk</t>
  </si>
  <si>
    <t>ca. 80-120 mm, ca.10 stk/pk</t>
  </si>
  <si>
    <t>ca. 120-150 mm, ca.10 stk/pk</t>
  </si>
  <si>
    <t>rørperler av plast, Ø10 mm, diverse klare farger</t>
  </si>
  <si>
    <t>ca. 1.000-6.000 stk/pk</t>
  </si>
  <si>
    <t>størrelse ca. 120x150 mm, ca. 3-5 stk/pk</t>
  </si>
  <si>
    <t>A4, miljøpapir i div. farger</t>
  </si>
  <si>
    <t>A6, miljøpapir i div. farger</t>
  </si>
  <si>
    <t>dekorasjonspapp, gull- eller sølvfarget</t>
  </si>
  <si>
    <t>dekorasjonspapp, div. farger og størrelser</t>
  </si>
  <si>
    <t>kvistpapir</t>
  </si>
  <si>
    <t>regnbuepapir</t>
  </si>
  <si>
    <t>tegnepapir i forskjellige størrelser, jumbopakke, ca. 2000 stk</t>
  </si>
  <si>
    <t>Spill</t>
  </si>
  <si>
    <t>Leker</t>
  </si>
  <si>
    <t>knottpuslespill av trebrikker med motiv f.eks. bondegård, flyplass, dyrhold eller lignende, fra 2 år</t>
  </si>
  <si>
    <t>ca. 10 brikker, størrelse ca. 28 cm x 28 cm</t>
  </si>
  <si>
    <t>ca. 16 brikker, størrelse 20x30 cm</t>
  </si>
  <si>
    <t>rammepuslespill i treverk med motiv f.eks. bondegård, gårdsdyr, havn, flyplass ol., fra 3 år</t>
  </si>
  <si>
    <t>størrelse ca. 20-30x20-30 cm, med ca. 6-25 biter for hvert puslespill</t>
  </si>
  <si>
    <t>sett med 4 stk puslespill i treverk med motiver gjengitt på platene, motiv f.eks. transportsituasjoner, familiesituasjoner ol., fra 3 år</t>
  </si>
  <si>
    <t>puslespill i tre med dinosaurmotiv, fra 3 år</t>
  </si>
  <si>
    <t>ca. 40-60 brikker, størrelse ca. 40 cm x 60 cm</t>
  </si>
  <si>
    <t>ca. 200 brikker a ca. 3x4 cm, størrelse ca. 35 cm x 50 cm</t>
  </si>
  <si>
    <t>ca. 500 brikker, størrelse ca. 50 cm x 70 cm</t>
  </si>
  <si>
    <t>puslespill i papp med motiv f.eks. univers, verden, dyr, by ol., fra 3 år</t>
  </si>
  <si>
    <t>puslespill i papp med motiv f.eks. jungeldyr, bymotiv, univers, biler ol., fra 3 år</t>
  </si>
  <si>
    <t>for 2-6 spillere</t>
  </si>
  <si>
    <t>vippespillet "Labyrint" i tre eller tilsvarende, fra 8 år</t>
  </si>
  <si>
    <t>kortspillet "Villkatten" med 368 kort eller tilsvarende, fra 5 år</t>
  </si>
  <si>
    <t>for 2-8 spillere</t>
  </si>
  <si>
    <t>spillet "Monopol", fra 8 år</t>
  </si>
  <si>
    <t>spillet "Scrabble", fra 8 år</t>
  </si>
  <si>
    <t>for 2-4 spillere</t>
  </si>
  <si>
    <t>størrelse ca. 15-25x10-15x10-20 cm, for 2 spillere</t>
  </si>
  <si>
    <t>spillet "4-på-rad" i tre, inkl. fargede trekuler, fra 4 år</t>
  </si>
  <si>
    <t>Bygge</t>
  </si>
  <si>
    <t>ca. 7-10 klosser, høyde ca. 14-25 cm</t>
  </si>
  <si>
    <t>deler for stabling av f.eks. "klovn"-figur eller lignende, fra 1 år</t>
  </si>
  <si>
    <t>fra 1 til mange spillere</t>
  </si>
  <si>
    <t>yatzy-spill, klassisk, fra 7 år.</t>
  </si>
  <si>
    <t>puttekasse i farget hard plast, med håndtak på klossene, inkl. 10-15 figurklosser i div. farger</t>
  </si>
  <si>
    <t>ca. 15-20 stk lekekjøretøy, lengde ca. 15 cm</t>
  </si>
  <si>
    <t>bøtte/kasse/kartong med lekekjøretøy i farget myk plast med gummihjul, fra 1-2 år</t>
  </si>
  <si>
    <t>lengde ca. 25 cm, med gummihjul</t>
  </si>
  <si>
    <t>sittehøyde ca. 25 cm, lengde ca. 80 cm</t>
  </si>
  <si>
    <t>sittehøyde ca. 35 cm, lengde ca. 130 cm</t>
  </si>
  <si>
    <t>gravemaskin i kraftige stålrør, til å sitte på, med to spaker for betjening av skuffe, med bred fot som støtte</t>
  </si>
  <si>
    <t>lengde ca. 75 cm, bredde ca. 30 cm, høyde ca. 20 cm</t>
  </si>
  <si>
    <t>ett-hjuls-trillebår i farget plast for de minste</t>
  </si>
  <si>
    <t>ca. 6-15 figurklosser, kassemål ca. 15x15x10 cm</t>
  </si>
  <si>
    <t>ca. 1000 stk, lengde 10-15 cm</t>
  </si>
  <si>
    <t>sett med nordiske skogsdyr, inkludert f. eks. elg og ekorn</t>
  </si>
  <si>
    <t>store fargede myke byggeklosser</t>
  </si>
  <si>
    <t>byggestaver i tre, inkl. oppbevaringsboks med lokk og hjul</t>
  </si>
  <si>
    <t>puttekasse for figurer i farget hard plast/tre</t>
  </si>
  <si>
    <t>ca. 20x15x15 cm</t>
  </si>
  <si>
    <t>A</t>
  </si>
  <si>
    <t>maling metallic vannbasert</t>
  </si>
  <si>
    <r>
      <rPr>
        <b/>
        <sz val="22"/>
        <color theme="1"/>
        <rFont val="Times New Roman"/>
        <family val="1"/>
      </rPr>
      <t xml:space="preserve">VEDLEGG 2:  PRISSKJEMA        </t>
    </r>
    <r>
      <rPr>
        <b/>
        <sz val="16"/>
        <color theme="1"/>
        <rFont val="Times New Roman"/>
        <family val="1"/>
      </rPr>
      <t xml:space="preserve">                      (</t>
    </r>
    <r>
      <rPr>
        <b/>
        <i/>
        <sz val="16"/>
        <color theme="1"/>
        <rFont val="Times New Roman"/>
        <family val="1"/>
      </rPr>
      <t>Se egen fane nederst for veiledning til utfylling av prisskjema.)</t>
    </r>
  </si>
  <si>
    <t>15x22 cm</t>
  </si>
  <si>
    <t>Fylles ut av tilbyder.</t>
  </si>
  <si>
    <t>BESKRIVELSE</t>
  </si>
  <si>
    <t>PRODUKT</t>
  </si>
  <si>
    <t>Produkt</t>
  </si>
  <si>
    <t>Produkttype</t>
  </si>
  <si>
    <t>Bondegård med garasje, bygget i treplater og med lakkert tak</t>
  </si>
  <si>
    <t>ca.40 byggeklosser, størrelse ca. 25x13x6 cm</t>
  </si>
  <si>
    <t>ca. 10-12 byggeklosser av div. form og farge, ca. tre forskjellige størrelser, max ca.70x40x15 cm</t>
  </si>
  <si>
    <t>ridderborg i massivt tre med tårn og ringmur</t>
  </si>
  <si>
    <t>sett med bondegårdsdyr i farget plast</t>
  </si>
  <si>
    <t>staver i tre, med oppbevaringsboks av tre, inkludert lokk og hjul</t>
  </si>
  <si>
    <t>høyde ca. 70-90 mm, ca. Ø75 mm, ca. 10-12 stk pr pk</t>
  </si>
  <si>
    <t>penselkopp med lokk, sølesikker, plast</t>
  </si>
  <si>
    <t>sett med fargede plastbøtter med bærehåndtak</t>
  </si>
  <si>
    <t>sett med sandformer til bygging av borg, inkludert spader</t>
  </si>
  <si>
    <t>raker, plast, div. farger</t>
  </si>
  <si>
    <t>sett bestående av sandformer i farget plast, diverse ulike former</t>
  </si>
  <si>
    <t>sett bestående av fargede sandplastikkleker</t>
  </si>
  <si>
    <t>sett med sandsiler av farget plast med håndtak</t>
  </si>
  <si>
    <t>sett med sandspader i farget plast, lengde ca. 25 cm.</t>
  </si>
  <si>
    <t>vannkanne ca. 2 liter</t>
  </si>
  <si>
    <t>KATE
-GORI</t>
  </si>
  <si>
    <t>EKS</t>
  </si>
  <si>
    <t>Pipe
-rensere</t>
  </si>
  <si>
    <t>Stable
-figur</t>
  </si>
  <si>
    <t>monteringsramme for rørperler Ø5 mm figur hjerte</t>
  </si>
  <si>
    <t>monteringsramme for rørperler Ø5 mm figur rund</t>
  </si>
  <si>
    <t>monteringsramme for rørperler Ø5 mm figur firkant</t>
  </si>
  <si>
    <t>monteringsramme for rørperler Ø10 mm diverse figurer f. eks. and, hund, elefant ol.</t>
  </si>
  <si>
    <t>lastebil i farget plastikk med to-tre figurer, type f. eks. "Jumbo" eller tilsvarende, fra 1 år</t>
  </si>
  <si>
    <t>gravemaskin i farget hard plast, til å sitte på, type f.eks. "Diggy" eller tilsvarende, fra 2 år</t>
  </si>
  <si>
    <t>Mål/størrelse</t>
  </si>
  <si>
    <t>Antall enkeltenheter i salgsenheten</t>
  </si>
  <si>
    <r>
      <t xml:space="preserve">Tilbyder skal oppgi antall enkeltprodukter i sin salgsenhet, for eksempel 4x100 ml = </t>
    </r>
    <r>
      <rPr>
        <b/>
        <sz val="12"/>
        <color theme="1"/>
        <rFont val="Calibri"/>
        <family val="2"/>
        <scheme val="minor"/>
      </rPr>
      <t>400</t>
    </r>
    <r>
      <rPr>
        <sz val="12"/>
        <color theme="1"/>
        <rFont val="Calibri"/>
        <family val="2"/>
        <scheme val="minor"/>
      </rPr>
      <t xml:space="preserve"> ml, </t>
    </r>
    <r>
      <rPr>
        <b/>
        <sz val="12"/>
        <color theme="1"/>
        <rFont val="Calibri"/>
        <family val="2"/>
        <scheme val="minor"/>
      </rPr>
      <t>14</t>
    </r>
    <r>
      <rPr>
        <sz val="12"/>
        <color theme="1"/>
        <rFont val="Calibri"/>
        <family val="2"/>
        <scheme val="minor"/>
      </rPr>
      <t xml:space="preserve"> klosser, </t>
    </r>
    <r>
      <rPr>
        <b/>
        <sz val="12"/>
        <color theme="1"/>
        <rFont val="Calibri"/>
        <family val="2"/>
        <scheme val="minor"/>
      </rPr>
      <t>12</t>
    </r>
    <r>
      <rPr>
        <sz val="12"/>
        <color theme="1"/>
        <rFont val="Calibri"/>
        <family val="2"/>
        <scheme val="minor"/>
      </rPr>
      <t xml:space="preserve"> pensler. Dvs. samme enkeltprodukt/enhet som oppført i kolonne G/H.</t>
    </r>
  </si>
  <si>
    <t>Innkjøpspris pr. salgsenhet, eks. mva</t>
  </si>
  <si>
    <t>Pris til Oslo kommune pr. enkeltprodukt i salgsenheten eks. mva.</t>
  </si>
  <si>
    <t>Oppgi innkjøpspris pr salgsenhet eks. mva.</t>
  </si>
  <si>
    <t>Pris til Oslo kommune pr. salgsenheten eks. mva.</t>
  </si>
  <si>
    <t>Tilbyder skal skrive inn hvilket side nr. produktet vises i siste standard varekatalog.</t>
  </si>
  <si>
    <t>Tilbyders  varenummer skal fylles inn.</t>
  </si>
  <si>
    <t>Tilbyders varetekst (fra siste standard katalog) skal fylles inn.</t>
  </si>
  <si>
    <t>Tilbyder skal oppgi mål/størrelse for tilbudt produkt hvis det avviker vesentlig fra beskrivelsen/info.</t>
  </si>
  <si>
    <t>Tilbyder fyller inn korte opplysninger dersom det er relevant for produktet.</t>
  </si>
  <si>
    <t>Antall enkeltprodukter i salgsenheten</t>
  </si>
  <si>
    <t>Pris til Oslo kommune pr. enkeltprodukt i salgsenheten eks mva</t>
  </si>
  <si>
    <r>
      <t xml:space="preserve">B    - </t>
    </r>
    <r>
      <rPr>
        <b/>
        <sz val="12"/>
        <rFont val="Calibri"/>
        <family val="2"/>
        <scheme val="minor"/>
      </rPr>
      <t>LÅST</t>
    </r>
  </si>
  <si>
    <r>
      <t xml:space="preserve">C    - </t>
    </r>
    <r>
      <rPr>
        <b/>
        <sz val="12"/>
        <rFont val="Calibri"/>
        <family val="2"/>
        <scheme val="minor"/>
      </rPr>
      <t>LÅST</t>
    </r>
  </si>
  <si>
    <r>
      <t xml:space="preserve">D    - </t>
    </r>
    <r>
      <rPr>
        <b/>
        <sz val="12"/>
        <rFont val="Calibri"/>
        <family val="2"/>
        <scheme val="minor"/>
      </rPr>
      <t>LÅST</t>
    </r>
  </si>
  <si>
    <r>
      <t>A    -</t>
    </r>
    <r>
      <rPr>
        <b/>
        <sz val="14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LÅST</t>
    </r>
  </si>
  <si>
    <r>
      <t xml:space="preserve">K    - </t>
    </r>
    <r>
      <rPr>
        <b/>
        <sz val="12"/>
        <rFont val="Calibri"/>
        <family val="2"/>
        <scheme val="minor"/>
      </rPr>
      <t>ÅPEN</t>
    </r>
  </si>
  <si>
    <r>
      <t xml:space="preserve">N    - </t>
    </r>
    <r>
      <rPr>
        <b/>
        <sz val="12"/>
        <rFont val="Calibri"/>
        <family val="2"/>
        <scheme val="minor"/>
      </rPr>
      <t>ÅPEN</t>
    </r>
  </si>
  <si>
    <t>ca. 20 kaldskumklosser a 40x40x20 cm og 20x20x20 cm eller tilsvarende, med avtagbart stoff</t>
  </si>
  <si>
    <t>Innkjøpspris pr. salgsenhet, ekskl. mva
(-50%)</t>
  </si>
  <si>
    <t>Pris til Oslo kommune pr. salgsenhet inkludert rabatt eks mva</t>
  </si>
  <si>
    <t>Rabatt</t>
  </si>
  <si>
    <t>akvarellpensel, rund myk bust</t>
  </si>
  <si>
    <t>Øyne med bevegelig pupill</t>
  </si>
  <si>
    <t xml:space="preserve">akrylmaling </t>
  </si>
  <si>
    <t>vannbasert maling 250 ml ulike farge</t>
  </si>
  <si>
    <t>Malelerett</t>
  </si>
  <si>
    <t>lerret oppspendt på blindramme</t>
  </si>
  <si>
    <t>A4 ca 21x29,7</t>
  </si>
  <si>
    <t>fotball</t>
  </si>
  <si>
    <t>Fotball</t>
  </si>
  <si>
    <t>st3</t>
  </si>
  <si>
    <t>Baby dukke</t>
  </si>
  <si>
    <t>nyfødt, babydukke</t>
  </si>
  <si>
    <t>størrelse ca 31-37</t>
  </si>
  <si>
    <t>Tilbyder skal fylle ut prisskjema i samsvar med beskrivelsene og det kan kun gjøres endringer i de åpne cellene i skjemaet. 
Oppdragsgiver har i størst mulig grad nøytralisert produktnavn i prisskjema.  Der hvor det er angitt produktnavn, kan tilbyder tilby tilsvarende produkt/vare til samme eller bedre kvalitet.  Det aksepteres uvesentlige avvik på oppgitt mål på produktene så lenge dette ikke får konsekvenser for varens egnethet.  Tilbyder bes om å fylle ut kolonnene for samtlige etterspurte produkter.</t>
  </si>
  <si>
    <t xml:space="preserve">VIKTIG  --  Tilbyder skal sette inn rabatt i % pr. varelinje.
Tilbyder skal oppgi hvilken rabatt som er benyttet for de tilbudte priser. Det skal oppgis en rabbat for produktkategori leker ( varelinjer 1- 44) og produktkategori formingsmateriell(varelinjer 45-86) .  </t>
  </si>
  <si>
    <r>
      <t xml:space="preserve">E   - </t>
    </r>
    <r>
      <rPr>
        <b/>
        <sz val="12"/>
        <rFont val="Calibri"/>
        <family val="2"/>
        <scheme val="minor"/>
      </rPr>
      <t>ÅPEN</t>
    </r>
  </si>
  <si>
    <r>
      <t xml:space="preserve">F   - </t>
    </r>
    <r>
      <rPr>
        <b/>
        <sz val="12"/>
        <rFont val="Calibri"/>
        <family val="2"/>
        <scheme val="minor"/>
      </rPr>
      <t>ÅPEN</t>
    </r>
  </si>
  <si>
    <r>
      <t xml:space="preserve">H    - </t>
    </r>
    <r>
      <rPr>
        <b/>
        <sz val="12"/>
        <rFont val="Calibri"/>
        <family val="2"/>
        <scheme val="minor"/>
      </rPr>
      <t>ÅPEN</t>
    </r>
  </si>
  <si>
    <r>
      <t xml:space="preserve">l    - </t>
    </r>
    <r>
      <rPr>
        <b/>
        <sz val="12"/>
        <rFont val="Calibri"/>
        <family val="2"/>
        <scheme val="minor"/>
      </rPr>
      <t>LÅST</t>
    </r>
  </si>
  <si>
    <r>
      <t>M   -</t>
    </r>
    <r>
      <rPr>
        <b/>
        <sz val="12"/>
        <rFont val="Calibri"/>
        <family val="2"/>
        <scheme val="minor"/>
      </rPr>
      <t xml:space="preserve"> LÅST</t>
    </r>
  </si>
  <si>
    <r>
      <t xml:space="preserve">G   - </t>
    </r>
    <r>
      <rPr>
        <b/>
        <sz val="12"/>
        <rFont val="Calibri"/>
        <family val="2"/>
        <scheme val="minor"/>
      </rPr>
      <t>ÅPEN</t>
    </r>
  </si>
  <si>
    <r>
      <t xml:space="preserve">I  - </t>
    </r>
    <r>
      <rPr>
        <b/>
        <sz val="12"/>
        <rFont val="Calibri"/>
        <family val="2"/>
        <scheme val="minor"/>
      </rPr>
      <t>ÅPEN</t>
    </r>
  </si>
  <si>
    <r>
      <t xml:space="preserve">  J  - </t>
    </r>
    <r>
      <rPr>
        <b/>
        <sz val="12"/>
        <rFont val="Calibri"/>
        <family val="2"/>
        <scheme val="minor"/>
      </rPr>
      <t>ÅPEN</t>
    </r>
  </si>
  <si>
    <t>Formel er satt inn i regnearket.
Kolonnen viser prisen på salgsenheten inkludert rabatt.</t>
  </si>
  <si>
    <t>Formel er satt inn i regnearket.
Kolonnen viser prisen på enkeltproduktet i salgsenheten inkludert rabatt.</t>
  </si>
  <si>
    <t>Bondegård</t>
  </si>
  <si>
    <t xml:space="preserve">Polydron byggesett 184 brikker </t>
  </si>
  <si>
    <t xml:space="preserve">Byggeklosser </t>
  </si>
  <si>
    <t>Ridderborg</t>
  </si>
  <si>
    <t>Bondegårdsdyr</t>
  </si>
  <si>
    <t xml:space="preserve">Kjempesett byggestaver i tre </t>
  </si>
  <si>
    <t xml:space="preserve">Byggestaver i tre </t>
  </si>
  <si>
    <t xml:space="preserve">Nyfødt dukkejente </t>
  </si>
  <si>
    <t xml:space="preserve">Plastfotball </t>
  </si>
  <si>
    <t xml:space="preserve">Basseng med baller </t>
  </si>
  <si>
    <t xml:space="preserve">Trillebår i plast </t>
  </si>
  <si>
    <t xml:space="preserve">Diggy gravemaskin </t>
  </si>
  <si>
    <t xml:space="preserve">Gravemaskin </t>
  </si>
  <si>
    <t xml:space="preserve">Plasto rake </t>
  </si>
  <si>
    <t xml:space="preserve">Plasto sandformer, sett </t>
  </si>
  <si>
    <t xml:space="preserve">Sandsett 45 deler </t>
  </si>
  <si>
    <t xml:space="preserve">Bøtter </t>
  </si>
  <si>
    <t xml:space="preserve">Sandformer sett </t>
  </si>
  <si>
    <t xml:space="preserve">Plasto sandsiler </t>
  </si>
  <si>
    <t>Plasto spader</t>
  </si>
  <si>
    <t xml:space="preserve">Vannkanne </t>
  </si>
  <si>
    <t xml:space="preserve">Villkatten </t>
  </si>
  <si>
    <t>Trepuslespill med dinosaurmotiv</t>
  </si>
  <si>
    <t>Fisher Price puttekasse</t>
  </si>
  <si>
    <t xml:space="preserve">4 på rad </t>
  </si>
  <si>
    <t xml:space="preserve">Monopol original </t>
  </si>
  <si>
    <t xml:space="preserve">Scrabble original </t>
  </si>
  <si>
    <t xml:space="preserve">Labyrint spill </t>
  </si>
  <si>
    <t xml:space="preserve">Yatzy </t>
  </si>
  <si>
    <t xml:space="preserve">Dantoy stablebeger </t>
  </si>
  <si>
    <t xml:space="preserve">Togbane i tre </t>
  </si>
  <si>
    <t>Kartong 220g. A2,A3,A4,A6</t>
  </si>
  <si>
    <t>Kvistpapir 300g</t>
  </si>
  <si>
    <t>papir vekt ca. 180 g, ca. 250 ark/pk</t>
  </si>
  <si>
    <t>Farget kartong A4 180g</t>
  </si>
  <si>
    <t xml:space="preserve">Farget kartong A6 180g </t>
  </si>
  <si>
    <t>papir vekt ca. 220-230 g, ca. 1500 ark</t>
  </si>
  <si>
    <t>papir vekt ca. 300 g, størrelse ca, 500x700 mm, ca. 5 ark/pk</t>
  </si>
  <si>
    <t xml:space="preserve">Gullkartong 300g </t>
  </si>
  <si>
    <t>papir vekt ca. 125 g, størrelse ca. 64x64 cm, ca. 125 ark pr pk</t>
  </si>
  <si>
    <t>papir vekt ca. 100 g, størrelse ca. 24x34 cm, ca. 20 ark pr pk</t>
  </si>
  <si>
    <t>papir vekt ca. 135 g, f.eks. A3/250 stk, A4/1250 stk, A5/500 stk</t>
  </si>
  <si>
    <t>1000 g</t>
  </si>
  <si>
    <t>250-1000 g</t>
  </si>
  <si>
    <t>500-1500 g pr boks</t>
  </si>
  <si>
    <t>1000 g pr boks</t>
  </si>
  <si>
    <t>100-600 g</t>
  </si>
  <si>
    <t xml:space="preserve">Regnbuepapir </t>
  </si>
  <si>
    <t>Malelerret m/ramme 24x30cm</t>
  </si>
  <si>
    <t>Akrylmaling 250ml</t>
  </si>
  <si>
    <t xml:space="preserve">Tegnepapir stor pakke </t>
  </si>
  <si>
    <t>Akvarellpensel nr. 4</t>
  </si>
  <si>
    <t xml:space="preserve">Jumbo penselpakke </t>
  </si>
  <si>
    <t>Malekopp 150ml</t>
  </si>
  <si>
    <t xml:space="preserve">Liten penselpakke </t>
  </si>
  <si>
    <t>Glassperler mix</t>
  </si>
  <si>
    <t xml:space="preserve">Perlebrett midi sett </t>
  </si>
  <si>
    <t xml:space="preserve">Perlebrett firkant sett </t>
  </si>
  <si>
    <t xml:space="preserve">Perlebrett hjerter sett </t>
  </si>
  <si>
    <t xml:space="preserve">Perlebrett runde sett </t>
  </si>
  <si>
    <t>6093-10</t>
  </si>
  <si>
    <t xml:space="preserve">Treperler </t>
  </si>
  <si>
    <t xml:space="preserve">Plasteperler metallic pastell </t>
  </si>
  <si>
    <t xml:space="preserve">Plastperler i plastboks </t>
  </si>
  <si>
    <t xml:space="preserve">Plastperler stripetet terninger </t>
  </si>
  <si>
    <t xml:space="preserve">Piperenserer chenille </t>
  </si>
  <si>
    <t xml:space="preserve">Blomsterpinner </t>
  </si>
  <si>
    <t xml:space="preserve">Trekuler </t>
  </si>
  <si>
    <t xml:space="preserve">Hvite vattkuler </t>
  </si>
  <si>
    <t>4955-10</t>
  </si>
  <si>
    <t xml:space="preserve">Øyne med vipper </t>
  </si>
  <si>
    <t xml:space="preserve">Øyne fargede </t>
  </si>
  <si>
    <t xml:space="preserve">Gigi Bloks </t>
  </si>
  <si>
    <t xml:space="preserve">Polydron byggesett 460 brikker </t>
  </si>
  <si>
    <t>Jumbo lastebil 25cm</t>
  </si>
  <si>
    <t xml:space="preserve">Verdens landemerker - kart </t>
  </si>
  <si>
    <t xml:space="preserve">Tiger i jungelen </t>
  </si>
  <si>
    <t xml:space="preserve">Ambulanse puslespill </t>
  </si>
  <si>
    <t>Rammepuslespill hverdag</t>
  </si>
  <si>
    <t xml:space="preserve">Circleline sparkesykkel stor </t>
  </si>
  <si>
    <t xml:space="preserve">Mini Viking 3 hjuler med lasteplan </t>
  </si>
  <si>
    <t>Cicleline Truck taxisykkel</t>
  </si>
  <si>
    <t xml:space="preserve">Mini Viking 3 hjuler </t>
  </si>
  <si>
    <t>Maxiperler mix</t>
  </si>
  <si>
    <t>Midiperler standard stor mix</t>
  </si>
  <si>
    <t>Midiperler mix</t>
  </si>
  <si>
    <t xml:space="preserve">Midiperler selvlysnde </t>
  </si>
  <si>
    <t>Moss 11.04.2018</t>
  </si>
  <si>
    <t>PRODUKTKATALOGEN</t>
  </si>
  <si>
    <t xml:space="preserve">Assorterte biler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</si>
</sst>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\ %"/>
  </numFmts>
  <fonts count="27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i/>
      <sz val="16"/>
      <color theme="1"/>
      <name val="Times New Roman"/>
      <family val="1"/>
    </font>
    <font>
      <sz val="8"/>
      <name val="Times New Roman"/>
      <family val="1"/>
    </font>
    <font>
      <b/>
      <sz val="2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8"/>
      <color rgb="FFFF0000"/>
      <name val="Times New Roman"/>
      <family val="1"/>
    </font>
    <font>
      <i/>
      <sz val="18"/>
      <color rgb="FFC00000"/>
      <name val="Times New Roman"/>
      <family val="1"/>
    </font>
    <font>
      <b/>
      <i/>
      <sz val="18"/>
      <color theme="3" tint="0.39997558519241921"/>
      <name val="Times New Roman"/>
      <family val="1"/>
    </font>
    <font>
      <b/>
      <sz val="14"/>
      <name val="Calibri"/>
      <family val="2"/>
      <scheme val="minor"/>
    </font>
    <font>
      <b/>
      <sz val="11"/>
      <color rgb="FFFF0000"/>
      <name val="Times New Roman"/>
      <family val="1"/>
    </font>
    <font>
      <sz val="18"/>
      <color theme="3"/>
      <name val="Times New Roman"/>
      <family val="1"/>
    </font>
    <font>
      <b/>
      <sz val="9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0" fillId="2" borderId="0" xfId="0" applyFont="1" applyFill="1" applyAlignment="1">
      <alignment vertical="top" wrapText="1"/>
    </xf>
    <xf numFmtId="0" fontId="0" fillId="2" borderId="0" xfId="0" applyFont="1" applyFill="1" applyBorder="1" applyAlignment="1">
      <alignment vertical="top"/>
    </xf>
    <xf numFmtId="0" fontId="0" fillId="2" borderId="0" xfId="0" applyFont="1" applyFill="1" applyBorder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vertical="top"/>
    </xf>
    <xf numFmtId="0" fontId="1" fillId="2" borderId="0" xfId="0" applyFont="1" applyFill="1" applyAlignment="1">
      <alignment vertical="top" wrapText="1"/>
    </xf>
    <xf numFmtId="0" fontId="5" fillId="2" borderId="0" xfId="0" applyFont="1" applyFill="1" applyBorder="1" applyAlignment="1" applyProtection="1">
      <alignment horizontal="left" vertical="top" wrapText="1"/>
      <protection locked="0"/>
    </xf>
    <xf numFmtId="2" fontId="5" fillId="2" borderId="0" xfId="0" applyNumberFormat="1" applyFont="1" applyFill="1" applyAlignment="1">
      <alignment horizontal="center" vertical="top" wrapText="1"/>
    </xf>
    <xf numFmtId="2" fontId="5" fillId="2" borderId="0" xfId="0" applyNumberFormat="1" applyFont="1" applyFill="1" applyBorder="1" applyAlignment="1" applyProtection="1">
      <alignment horizontal="center" vertical="top" wrapText="1"/>
      <protection locked="0"/>
    </xf>
    <xf numFmtId="1" fontId="5" fillId="2" borderId="0" xfId="0" applyNumberFormat="1" applyFont="1" applyFill="1" applyAlignment="1">
      <alignment horizontal="center" vertical="top" wrapText="1"/>
    </xf>
    <xf numFmtId="2" fontId="5" fillId="4" borderId="1" xfId="0" applyNumberFormat="1" applyFont="1" applyFill="1" applyBorder="1" applyAlignment="1" applyProtection="1">
      <alignment horizontal="center" vertical="top" wrapText="1"/>
      <protection locked="0"/>
    </xf>
    <xf numFmtId="1" fontId="5" fillId="4" borderId="1" xfId="0" applyNumberFormat="1" applyFont="1" applyFill="1" applyBorder="1" applyAlignment="1" applyProtection="1">
      <alignment horizontal="center" vertical="top" wrapText="1"/>
      <protection locked="0"/>
    </xf>
    <xf numFmtId="4" fontId="5" fillId="4" borderId="1" xfId="0" applyNumberFormat="1" applyFont="1" applyFill="1" applyBorder="1" applyAlignment="1" applyProtection="1">
      <alignment horizontal="center" vertical="top" wrapText="1"/>
      <protection locked="0"/>
    </xf>
    <xf numFmtId="2" fontId="5" fillId="4" borderId="4" xfId="0" applyNumberFormat="1" applyFont="1" applyFill="1" applyBorder="1" applyAlignment="1" applyProtection="1">
      <alignment horizontal="center" vertical="top" wrapText="1"/>
      <protection locked="0"/>
    </xf>
    <xf numFmtId="1" fontId="10" fillId="2" borderId="0" xfId="0" applyNumberFormat="1" applyFont="1" applyFill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8" fillId="2" borderId="0" xfId="0" applyFont="1" applyFill="1" applyAlignment="1">
      <alignment horizontal="left" vertical="top" wrapText="1"/>
    </xf>
    <xf numFmtId="49" fontId="12" fillId="6" borderId="1" xfId="0" applyNumberFormat="1" applyFont="1" applyFill="1" applyBorder="1" applyAlignment="1">
      <alignment vertical="top" wrapText="1"/>
    </xf>
    <xf numFmtId="0" fontId="8" fillId="5" borderId="5" xfId="0" applyFont="1" applyFill="1" applyBorder="1" applyAlignment="1">
      <alignment horizontal="left" vertical="top" wrapText="1"/>
    </xf>
    <xf numFmtId="4" fontId="8" fillId="2" borderId="0" xfId="0" applyNumberFormat="1" applyFont="1" applyFill="1" applyAlignment="1">
      <alignment horizontal="left" vertical="top" wrapText="1"/>
    </xf>
    <xf numFmtId="0" fontId="11" fillId="2" borderId="0" xfId="0" applyFont="1" applyFill="1" applyAlignment="1">
      <alignment vertical="top" wrapText="1"/>
    </xf>
    <xf numFmtId="0" fontId="11" fillId="0" borderId="0" xfId="0" applyFont="1" applyFill="1" applyAlignment="1">
      <alignment vertical="top" wrapText="1"/>
    </xf>
    <xf numFmtId="0" fontId="8" fillId="5" borderId="1" xfId="0" applyFont="1" applyFill="1" applyBorder="1" applyAlignment="1">
      <alignment horizontal="left" vertical="top" wrapText="1"/>
    </xf>
    <xf numFmtId="1" fontId="8" fillId="5" borderId="1" xfId="0" applyNumberFormat="1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vertical="top" wrapText="1"/>
    </xf>
    <xf numFmtId="1" fontId="8" fillId="5" borderId="8" xfId="0" applyNumberFormat="1" applyFont="1" applyFill="1" applyBorder="1" applyAlignment="1">
      <alignment horizontal="center" vertical="top" wrapText="1"/>
    </xf>
    <xf numFmtId="49" fontId="8" fillId="5" borderId="8" xfId="0" applyNumberFormat="1" applyFont="1" applyFill="1" applyBorder="1" applyAlignment="1">
      <alignment horizontal="left" vertical="top" wrapText="1"/>
    </xf>
    <xf numFmtId="49" fontId="12" fillId="6" borderId="8" xfId="0" applyNumberFormat="1" applyFont="1" applyFill="1" applyBorder="1" applyAlignment="1">
      <alignment vertical="top" wrapText="1"/>
    </xf>
    <xf numFmtId="0" fontId="8" fillId="5" borderId="15" xfId="0" applyFont="1" applyFill="1" applyBorder="1" applyAlignment="1">
      <alignment horizontal="left" vertical="top" wrapText="1"/>
    </xf>
    <xf numFmtId="2" fontId="11" fillId="4" borderId="3" xfId="0" applyNumberFormat="1" applyFont="1" applyFill="1" applyBorder="1" applyAlignment="1">
      <alignment horizontal="left" vertical="top"/>
    </xf>
    <xf numFmtId="2" fontId="11" fillId="4" borderId="4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2" fontId="11" fillId="2" borderId="16" xfId="0" applyNumberFormat="1" applyFont="1" applyFill="1" applyBorder="1" applyAlignment="1">
      <alignment horizontal="left" vertical="top"/>
    </xf>
    <xf numFmtId="1" fontId="9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left" vertical="top" wrapText="1"/>
    </xf>
    <xf numFmtId="2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vertical="top" wrapText="1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2" fontId="7" fillId="4" borderId="17" xfId="0" applyNumberFormat="1" applyFont="1" applyFill="1" applyBorder="1" applyAlignment="1">
      <alignment horizontal="center" vertical="top" wrapText="1"/>
    </xf>
    <xf numFmtId="1" fontId="8" fillId="4" borderId="17" xfId="0" applyNumberFormat="1" applyFont="1" applyFill="1" applyBorder="1" applyAlignment="1">
      <alignment horizontal="center" vertical="top" wrapText="1"/>
    </xf>
    <xf numFmtId="4" fontId="8" fillId="4" borderId="17" xfId="0" applyNumberFormat="1" applyFont="1" applyFill="1" applyBorder="1" applyAlignment="1">
      <alignment horizontal="center" vertical="top" wrapText="1"/>
    </xf>
    <xf numFmtId="9" fontId="8" fillId="4" borderId="17" xfId="0" applyNumberFormat="1" applyFont="1" applyFill="1" applyBorder="1" applyAlignment="1">
      <alignment horizontal="center" vertical="top" wrapText="1"/>
    </xf>
    <xf numFmtId="1" fontId="7" fillId="4" borderId="12" xfId="0" applyNumberFormat="1" applyFont="1" applyFill="1" applyBorder="1" applyAlignment="1">
      <alignment horizontal="center" vertical="top" wrapText="1"/>
    </xf>
    <xf numFmtId="1" fontId="7" fillId="4" borderId="15" xfId="0" applyNumberFormat="1" applyFont="1" applyFill="1" applyBorder="1" applyAlignment="1">
      <alignment horizontal="center" vertical="top" wrapText="1"/>
    </xf>
    <xf numFmtId="2" fontId="7" fillId="4" borderId="15" xfId="0" applyNumberFormat="1" applyFont="1" applyFill="1" applyBorder="1" applyAlignment="1">
      <alignment horizontal="center" vertical="top" wrapText="1"/>
    </xf>
    <xf numFmtId="1" fontId="8" fillId="4" borderId="15" xfId="0" applyNumberFormat="1" applyFont="1" applyFill="1" applyBorder="1" applyAlignment="1">
      <alignment horizontal="center" vertical="top" wrapText="1"/>
    </xf>
    <xf numFmtId="4" fontId="8" fillId="4" borderId="14" xfId="0" applyNumberFormat="1" applyFont="1" applyFill="1" applyBorder="1" applyAlignment="1">
      <alignment horizontal="center" vertical="top" wrapText="1"/>
    </xf>
    <xf numFmtId="9" fontId="8" fillId="4" borderId="14" xfId="0" applyNumberFormat="1" applyFont="1" applyFill="1" applyBorder="1" applyAlignment="1">
      <alignment horizontal="center" vertical="top" wrapText="1"/>
    </xf>
    <xf numFmtId="1" fontId="11" fillId="4" borderId="1" xfId="0" applyNumberFormat="1" applyFont="1" applyFill="1" applyBorder="1" applyAlignment="1">
      <alignment horizontal="center" vertical="top" wrapText="1"/>
    </xf>
    <xf numFmtId="2" fontId="11" fillId="4" borderId="1" xfId="0" applyNumberFormat="1" applyFont="1" applyFill="1" applyBorder="1" applyAlignment="1">
      <alignment horizontal="center" vertical="top" wrapText="1"/>
    </xf>
    <xf numFmtId="4" fontId="11" fillId="4" borderId="1" xfId="0" applyNumberFormat="1" applyFont="1" applyFill="1" applyBorder="1" applyAlignment="1">
      <alignment horizontal="center" vertical="top" wrapText="1"/>
    </xf>
    <xf numFmtId="9" fontId="11" fillId="4" borderId="1" xfId="0" applyNumberFormat="1" applyFont="1" applyFill="1" applyBorder="1" applyAlignment="1">
      <alignment horizontal="center" vertical="top" wrapText="1"/>
    </xf>
    <xf numFmtId="1" fontId="7" fillId="4" borderId="7" xfId="0" applyNumberFormat="1" applyFont="1" applyFill="1" applyBorder="1" applyAlignment="1">
      <alignment horizontal="center" vertical="top" wrapText="1"/>
    </xf>
    <xf numFmtId="1" fontId="7" fillId="4" borderId="5" xfId="0" applyNumberFormat="1" applyFont="1" applyFill="1" applyBorder="1" applyAlignment="1">
      <alignment horizontal="center" vertical="top" wrapText="1"/>
    </xf>
    <xf numFmtId="2" fontId="7" fillId="4" borderId="5" xfId="0" applyNumberFormat="1" applyFont="1" applyFill="1" applyBorder="1" applyAlignment="1">
      <alignment horizontal="center" vertical="top" wrapText="1"/>
    </xf>
    <xf numFmtId="1" fontId="8" fillId="4" borderId="5" xfId="0" applyNumberFormat="1" applyFont="1" applyFill="1" applyBorder="1" applyAlignment="1">
      <alignment horizontal="center" vertical="top" wrapText="1"/>
    </xf>
    <xf numFmtId="4" fontId="8" fillId="4" borderId="6" xfId="0" applyNumberFormat="1" applyFont="1" applyFill="1" applyBorder="1" applyAlignment="1">
      <alignment horizontal="center" vertical="top" wrapText="1"/>
    </xf>
    <xf numFmtId="9" fontId="8" fillId="4" borderId="6" xfId="0" applyNumberFormat="1" applyFont="1" applyFill="1" applyBorder="1" applyAlignment="1">
      <alignment horizontal="center" vertical="top" wrapText="1"/>
    </xf>
    <xf numFmtId="2" fontId="8" fillId="4" borderId="18" xfId="0" applyNumberFormat="1" applyFont="1" applyFill="1" applyBorder="1" applyAlignment="1">
      <alignment horizontal="center" vertical="top" wrapText="1"/>
    </xf>
    <xf numFmtId="1" fontId="14" fillId="3" borderId="17" xfId="0" applyNumberFormat="1" applyFont="1" applyFill="1" applyBorder="1" applyAlignment="1">
      <alignment horizontal="center" vertical="top" wrapText="1"/>
    </xf>
    <xf numFmtId="49" fontId="8" fillId="3" borderId="17" xfId="0" applyNumberFormat="1" applyFont="1" applyFill="1" applyBorder="1" applyAlignment="1">
      <alignment horizontal="center" vertical="top" wrapText="1"/>
    </xf>
    <xf numFmtId="0" fontId="7" fillId="3" borderId="17" xfId="0" applyFont="1" applyFill="1" applyBorder="1" applyAlignment="1">
      <alignment horizontal="center" vertical="top" wrapText="1"/>
    </xf>
    <xf numFmtId="0" fontId="8" fillId="3" borderId="17" xfId="0" applyFont="1" applyFill="1" applyBorder="1" applyAlignment="1">
      <alignment horizontal="center" vertical="top" wrapText="1"/>
    </xf>
    <xf numFmtId="1" fontId="10" fillId="2" borderId="0" xfId="0" applyNumberFormat="1" applyFont="1" applyFill="1" applyAlignment="1">
      <alignment horizontal="center" wrapText="1"/>
    </xf>
    <xf numFmtId="0" fontId="5" fillId="2" borderId="0" xfId="0" applyFont="1" applyFill="1" applyAlignment="1">
      <alignment wrapText="1"/>
    </xf>
    <xf numFmtId="1" fontId="5" fillId="2" borderId="0" xfId="0" applyNumberFormat="1" applyFont="1" applyFill="1" applyAlignment="1">
      <alignment horizontal="center" wrapText="1"/>
    </xf>
    <xf numFmtId="2" fontId="5" fillId="2" borderId="0" xfId="0" applyNumberFormat="1" applyFont="1" applyFill="1" applyAlignment="1">
      <alignment horizontal="center" wrapText="1"/>
    </xf>
    <xf numFmtId="0" fontId="16" fillId="4" borderId="1" xfId="0" applyFont="1" applyFill="1" applyBorder="1" applyAlignment="1">
      <alignment vertical="top" wrapText="1"/>
    </xf>
    <xf numFmtId="2" fontId="8" fillId="4" borderId="13" xfId="0" applyNumberFormat="1" applyFont="1" applyFill="1" applyBorder="1" applyAlignment="1" applyProtection="1">
      <alignment horizontal="center" vertical="top" wrapText="1"/>
      <protection locked="0"/>
    </xf>
    <xf numFmtId="2" fontId="11" fillId="4" borderId="4" xfId="0" applyNumberFormat="1" applyFont="1" applyFill="1" applyBorder="1" applyAlignment="1" applyProtection="1">
      <alignment horizontal="center" vertical="top" wrapText="1"/>
      <protection locked="0"/>
    </xf>
    <xf numFmtId="2" fontId="8" fillId="4" borderId="4" xfId="0" applyNumberFormat="1" applyFont="1" applyFill="1" applyBorder="1" applyAlignment="1" applyProtection="1">
      <alignment horizontal="center" vertical="top" wrapText="1"/>
      <protection locked="0"/>
    </xf>
    <xf numFmtId="2" fontId="5" fillId="5" borderId="1" xfId="0" applyNumberFormat="1" applyFont="1" applyFill="1" applyBorder="1" applyAlignment="1">
      <alignment horizontal="center" vertical="top" wrapText="1"/>
    </xf>
    <xf numFmtId="2" fontId="8" fillId="3" borderId="17" xfId="0" applyNumberFormat="1" applyFont="1" applyFill="1" applyBorder="1" applyAlignment="1">
      <alignment horizontal="center" vertical="top" wrapText="1"/>
    </xf>
    <xf numFmtId="49" fontId="8" fillId="5" borderId="1" xfId="0" applyNumberFormat="1" applyFont="1" applyFill="1" applyBorder="1" applyAlignment="1">
      <alignment horizontal="left" vertical="top" wrapText="1"/>
    </xf>
    <xf numFmtId="1" fontId="7" fillId="4" borderId="1" xfId="0" applyNumberFormat="1" applyFont="1" applyFill="1" applyBorder="1" applyAlignment="1">
      <alignment horizontal="center" vertical="top" wrapText="1"/>
    </xf>
    <xf numFmtId="2" fontId="7" fillId="4" borderId="1" xfId="0" applyNumberFormat="1" applyFont="1" applyFill="1" applyBorder="1" applyAlignment="1">
      <alignment horizontal="center" vertical="top" wrapText="1"/>
    </xf>
    <xf numFmtId="1" fontId="8" fillId="4" borderId="1" xfId="0" applyNumberFormat="1" applyFont="1" applyFill="1" applyBorder="1" applyAlignment="1">
      <alignment horizontal="center" vertical="top" wrapText="1"/>
    </xf>
    <xf numFmtId="4" fontId="8" fillId="4" borderId="2" xfId="0" applyNumberFormat="1" applyFont="1" applyFill="1" applyBorder="1" applyAlignment="1">
      <alignment horizontal="center" vertical="top" wrapText="1"/>
    </xf>
    <xf numFmtId="9" fontId="8" fillId="4" borderId="2" xfId="0" applyNumberFormat="1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vertical="top"/>
    </xf>
    <xf numFmtId="0" fontId="5" fillId="2" borderId="0" xfId="0" applyFont="1" applyFill="1" applyBorder="1" applyAlignment="1">
      <alignment wrapText="1"/>
    </xf>
    <xf numFmtId="164" fontId="5" fillId="4" borderId="1" xfId="0" applyNumberFormat="1" applyFont="1" applyFill="1" applyBorder="1" applyAlignment="1" applyProtection="1">
      <alignment horizontal="center" vertical="top" wrapText="1"/>
      <protection locked="0"/>
    </xf>
    <xf numFmtId="0" fontId="17" fillId="4" borderId="1" xfId="0" applyFont="1" applyFill="1" applyBorder="1" applyAlignment="1">
      <alignment vertical="top" wrapText="1"/>
    </xf>
    <xf numFmtId="0" fontId="16" fillId="3" borderId="1" xfId="0" applyFont="1" applyFill="1" applyBorder="1" applyAlignment="1">
      <alignment vertical="top" wrapText="1"/>
    </xf>
    <xf numFmtId="0" fontId="19" fillId="2" borderId="1" xfId="0" applyFont="1" applyFill="1" applyBorder="1" applyAlignment="1">
      <alignment vertical="top" wrapText="1"/>
    </xf>
    <xf numFmtId="0" fontId="19" fillId="2" borderId="2" xfId="0" applyFont="1" applyFill="1" applyBorder="1" applyAlignment="1">
      <alignment vertical="top" wrapText="1"/>
    </xf>
    <xf numFmtId="0" fontId="17" fillId="2" borderId="1" xfId="0" applyFont="1" applyFill="1" applyBorder="1" applyAlignment="1">
      <alignment vertical="top" wrapText="1"/>
    </xf>
    <xf numFmtId="0" fontId="17" fillId="2" borderId="0" xfId="0" applyFont="1" applyFill="1" applyAlignment="1">
      <alignment vertical="top"/>
    </xf>
    <xf numFmtId="0" fontId="19" fillId="4" borderId="2" xfId="0" applyFont="1" applyFill="1" applyBorder="1" applyAlignment="1">
      <alignment vertical="top" wrapText="1"/>
    </xf>
    <xf numFmtId="0" fontId="19" fillId="4" borderId="1" xfId="0" applyFont="1" applyFill="1" applyBorder="1" applyAlignment="1">
      <alignment vertical="top" wrapText="1"/>
    </xf>
    <xf numFmtId="0" fontId="17" fillId="2" borderId="0" xfId="0" applyFont="1" applyFill="1" applyAlignment="1">
      <alignment vertical="top" wrapText="1"/>
    </xf>
    <xf numFmtId="0" fontId="17" fillId="4" borderId="0" xfId="0" applyFont="1" applyFill="1" applyAlignment="1">
      <alignment vertical="top" wrapText="1"/>
    </xf>
    <xf numFmtId="1" fontId="21" fillId="2" borderId="0" xfId="0" applyNumberFormat="1" applyFont="1" applyFill="1" applyAlignment="1">
      <alignment horizontal="center" vertical="top" wrapText="1"/>
    </xf>
    <xf numFmtId="0" fontId="21" fillId="2" borderId="0" xfId="0" applyFont="1" applyFill="1" applyAlignment="1">
      <alignment vertical="top" wrapText="1"/>
    </xf>
    <xf numFmtId="0" fontId="22" fillId="2" borderId="0" xfId="0" applyFont="1" applyFill="1" applyAlignment="1">
      <alignment vertical="top" wrapText="1"/>
    </xf>
    <xf numFmtId="2" fontId="11" fillId="4" borderId="16" xfId="0" applyNumberFormat="1" applyFont="1" applyFill="1" applyBorder="1" applyAlignment="1">
      <alignment horizontal="left" vertical="top"/>
    </xf>
    <xf numFmtId="0" fontId="20" fillId="2" borderId="0" xfId="0" applyFont="1" applyFill="1" applyBorder="1" applyAlignment="1" applyProtection="1">
      <alignment horizontal="right" wrapText="1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2" fontId="24" fillId="4" borderId="4" xfId="0" applyNumberFormat="1" applyFont="1" applyFill="1" applyBorder="1" applyAlignment="1" applyProtection="1">
      <alignment horizontal="center" vertical="top" wrapText="1"/>
      <protection locked="0"/>
    </xf>
    <xf numFmtId="0" fontId="25" fillId="2" borderId="0" xfId="0" applyFont="1" applyFill="1" applyBorder="1" applyAlignment="1">
      <alignment wrapText="1"/>
    </xf>
    <xf numFmtId="1" fontId="26" fillId="4" borderId="4" xfId="0" applyNumberFormat="1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left" vertical="top"/>
    </xf>
    <xf numFmtId="0" fontId="3" fillId="3" borderId="10" xfId="0" applyFont="1" applyFill="1" applyBorder="1" applyAlignment="1">
      <alignment horizontal="left" vertical="top"/>
    </xf>
    <xf numFmtId="0" fontId="18" fillId="2" borderId="9" xfId="0" applyFont="1" applyFill="1" applyBorder="1" applyAlignment="1">
      <alignment horizontal="left" vertical="top" wrapText="1"/>
    </xf>
    <xf numFmtId="0" fontId="18" fillId="2" borderId="10" xfId="0" applyFont="1" applyFill="1" applyBorder="1" applyAlignment="1">
      <alignment horizontal="left" vertical="top" wrapText="1"/>
    </xf>
    <xf numFmtId="0" fontId="18" fillId="2" borderId="11" xfId="0" applyFont="1" applyFill="1" applyBorder="1" applyAlignment="1">
      <alignment horizontal="left" vertical="top" wrapText="1"/>
    </xf>
    <xf numFmtId="0" fontId="18" fillId="3" borderId="1" xfId="0" applyFont="1" applyFill="1" applyBorder="1" applyAlignment="1">
      <alignment horizontal="left" vertical="top" wrapText="1"/>
    </xf>
    <xf numFmtId="0" fontId="18" fillId="2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2057400</xdr:colOff>
      <xdr:row>97</xdr:row>
      <xdr:rowOff>177800</xdr:rowOff>
    </xdr:from>
    <xdr:to>
      <xdr:col>3</xdr:col>
      <xdr:colOff>1141942</xdr:colOff>
      <xdr:row>97</xdr:row>
      <xdr:rowOff>539539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724A8358-C364-1647-991C-4C0A25972C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50" y="53260625"/>
          <a:ext cx="1227667" cy="3617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J20"/>
  <sheetViews>
    <sheetView zoomScaleNormal="100" workbookViewId="0">
      <pane ySplit="2" topLeftCell="A6" activePane="bottomLeft" state="frozen"/>
      <selection pane="bottomLeft" activeCell="C13" sqref="C13"/>
    </sheetView>
  </sheetViews>
  <sheetFormatPr baseColWidth="10" defaultColWidth="11.42578125" defaultRowHeight="15" x14ac:dyDescent="0.25"/>
  <cols>
    <col min="1" max="1" width="18.28515625" style="1" customWidth="1"/>
    <col min="2" max="2" width="31.28515625" style="1" customWidth="1"/>
    <col min="3" max="3" width="115.28515625" style="3" customWidth="1"/>
    <col min="4" max="16384" width="11.42578125" style="1"/>
  </cols>
  <sheetData>
    <row r="1" spans="1:10" ht="24" thickBot="1" x14ac:dyDescent="0.3">
      <c r="A1" s="110" t="s">
        <v>68</v>
      </c>
      <c r="B1" s="111"/>
      <c r="C1" s="111"/>
    </row>
    <row r="2" spans="1:10" ht="66" customHeight="1" thickBot="1" x14ac:dyDescent="0.3">
      <c r="A2" s="112" t="s">
        <v>235</v>
      </c>
      <c r="B2" s="113"/>
      <c r="C2" s="114"/>
    </row>
    <row r="3" spans="1:10" s="4" customFormat="1" ht="15.75" x14ac:dyDescent="0.25">
      <c r="A3" s="116"/>
      <c r="B3" s="116"/>
      <c r="C3" s="116"/>
    </row>
    <row r="4" spans="1:10" ht="15.75" x14ac:dyDescent="0.25">
      <c r="A4" s="115" t="s">
        <v>5</v>
      </c>
      <c r="B4" s="115"/>
      <c r="C4" s="92" t="s">
        <v>16</v>
      </c>
    </row>
    <row r="5" spans="1:10" ht="18.75" x14ac:dyDescent="0.25">
      <c r="A5" s="93" t="s">
        <v>215</v>
      </c>
      <c r="B5" s="94" t="s">
        <v>11</v>
      </c>
      <c r="C5" s="95" t="s">
        <v>13</v>
      </c>
    </row>
    <row r="6" spans="1:10" ht="15.75" x14ac:dyDescent="0.25">
      <c r="A6" s="93" t="s">
        <v>212</v>
      </c>
      <c r="B6" s="94" t="s">
        <v>12</v>
      </c>
      <c r="C6" s="95" t="s">
        <v>171</v>
      </c>
    </row>
    <row r="7" spans="1:10" ht="15.75" x14ac:dyDescent="0.25">
      <c r="A7" s="93" t="s">
        <v>213</v>
      </c>
      <c r="B7" s="94" t="s">
        <v>170</v>
      </c>
      <c r="C7" s="95" t="s">
        <v>14</v>
      </c>
    </row>
    <row r="8" spans="1:10" ht="15.75" x14ac:dyDescent="0.25">
      <c r="A8" s="93" t="s">
        <v>214</v>
      </c>
      <c r="B8" s="94" t="s">
        <v>16</v>
      </c>
      <c r="C8" s="95" t="s">
        <v>15</v>
      </c>
    </row>
    <row r="9" spans="1:10" ht="15.75" x14ac:dyDescent="0.25">
      <c r="A9" s="98" t="s">
        <v>237</v>
      </c>
      <c r="B9" s="97" t="s">
        <v>17</v>
      </c>
      <c r="C9" s="98" t="s">
        <v>205</v>
      </c>
      <c r="E9" s="2"/>
      <c r="J9" s="2"/>
    </row>
    <row r="10" spans="1:10" ht="15.75" x14ac:dyDescent="0.25">
      <c r="A10" s="98" t="s">
        <v>238</v>
      </c>
      <c r="B10" s="91" t="s">
        <v>18</v>
      </c>
      <c r="C10" s="98" t="s">
        <v>206</v>
      </c>
    </row>
    <row r="11" spans="1:10" ht="15.75" x14ac:dyDescent="0.25">
      <c r="A11" s="98" t="s">
        <v>242</v>
      </c>
      <c r="B11" s="91" t="s">
        <v>2</v>
      </c>
      <c r="C11" s="98" t="s">
        <v>207</v>
      </c>
      <c r="D11" s="2"/>
    </row>
    <row r="12" spans="1:10" ht="15.75" x14ac:dyDescent="0.25">
      <c r="A12" s="98" t="s">
        <v>239</v>
      </c>
      <c r="B12" s="100" t="s">
        <v>198</v>
      </c>
      <c r="C12" s="98" t="s">
        <v>208</v>
      </c>
    </row>
    <row r="13" spans="1:10" ht="35.25" customHeight="1" x14ac:dyDescent="0.25">
      <c r="A13" s="98" t="s">
        <v>243</v>
      </c>
      <c r="B13" s="97" t="s">
        <v>199</v>
      </c>
      <c r="C13" s="91" t="s">
        <v>200</v>
      </c>
    </row>
    <row r="14" spans="1:10" ht="31.5" x14ac:dyDescent="0.25">
      <c r="A14" s="98" t="s">
        <v>244</v>
      </c>
      <c r="B14" s="97" t="s">
        <v>201</v>
      </c>
      <c r="C14" s="91" t="s">
        <v>203</v>
      </c>
    </row>
    <row r="15" spans="1:10" ht="111" customHeight="1" x14ac:dyDescent="0.25">
      <c r="A15" s="98" t="s">
        <v>216</v>
      </c>
      <c r="B15" s="97" t="s">
        <v>221</v>
      </c>
      <c r="C15" s="76" t="s">
        <v>236</v>
      </c>
    </row>
    <row r="16" spans="1:10" ht="34.5" customHeight="1" x14ac:dyDescent="0.25">
      <c r="A16" s="93" t="s">
        <v>240</v>
      </c>
      <c r="B16" s="94" t="s">
        <v>204</v>
      </c>
      <c r="C16" s="95" t="s">
        <v>245</v>
      </c>
    </row>
    <row r="17" spans="1:4" ht="33.75" customHeight="1" x14ac:dyDescent="0.25">
      <c r="A17" s="93" t="s">
        <v>241</v>
      </c>
      <c r="B17" s="94" t="s">
        <v>202</v>
      </c>
      <c r="C17" s="95" t="s">
        <v>246</v>
      </c>
    </row>
    <row r="18" spans="1:4" ht="31.5" x14ac:dyDescent="0.25">
      <c r="A18" s="98" t="s">
        <v>217</v>
      </c>
      <c r="B18" s="97" t="s">
        <v>4</v>
      </c>
      <c r="C18" s="91" t="s">
        <v>209</v>
      </c>
    </row>
    <row r="19" spans="1:4" ht="15.75" x14ac:dyDescent="0.25">
      <c r="A19" s="96"/>
      <c r="B19" s="96"/>
      <c r="C19" s="99"/>
    </row>
    <row r="20" spans="1:4" x14ac:dyDescent="0.25">
      <c r="A20" s="4"/>
      <c r="B20" s="4"/>
      <c r="C20" s="5"/>
      <c r="D20" s="4"/>
    </row>
  </sheetData>
  <mergeCells count="4">
    <mergeCell ref="A1:C1"/>
    <mergeCell ref="A2:C2"/>
    <mergeCell ref="A4:B4"/>
    <mergeCell ref="A3:C3"/>
  </mergeCells>
  <pageMargins left="0.25" right="0.25" top="0.75" bottom="0.75" header="0.3" footer="0.3"/>
  <pageSetup paperSize="9" scale="60" orientation="portrait" r:id="rId1"/>
  <headerFooter>
    <oddFooter>&amp;C&amp;P</oddFooter>
  </headerFooter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2:O101"/>
  <sheetViews>
    <sheetView showGridLines="0" tabSelected="1" topLeftCell="A2" zoomScale="75" zoomScaleNormal="75" workbookViewId="0">
      <pane xSplit="4" ySplit="3" topLeftCell="E79" activePane="bottomRight" state="frozen"/>
      <selection activeCell="A2" sqref="A2"/>
      <selection pane="topRight" activeCell="H2" sqref="H2"/>
      <selection pane="bottomLeft" activeCell="A5" sqref="A5"/>
      <selection pane="bottomRight" activeCell="F90" sqref="F90"/>
    </sheetView>
  </sheetViews>
  <sheetFormatPr baseColWidth="10" defaultColWidth="11.42578125" defaultRowHeight="15" x14ac:dyDescent="0.25"/>
  <cols>
    <col min="1" max="1" width="5.5703125" style="17" customWidth="1"/>
    <col min="2" max="2" width="10.28515625" style="6" customWidth="1"/>
    <col min="3" max="3" width="32.140625" style="6" customWidth="1"/>
    <col min="4" max="4" width="20.42578125" style="6" customWidth="1"/>
    <col min="5" max="6" width="9.42578125" style="10" customWidth="1"/>
    <col min="7" max="7" width="19.28515625" style="10" customWidth="1"/>
    <col min="8" max="8" width="13.85546875" style="10" customWidth="1"/>
    <col min="9" max="11" width="9.42578125" style="12" customWidth="1"/>
    <col min="12" max="12" width="14.28515625" style="12" customWidth="1"/>
    <col min="13" max="13" width="14" style="10" customWidth="1"/>
    <col min="14" max="14" width="43.7109375" style="10" customWidth="1"/>
    <col min="15" max="16384" width="11.42578125" style="6"/>
  </cols>
  <sheetData>
    <row r="2" spans="1:15" ht="27" x14ac:dyDescent="0.25">
      <c r="A2" s="34" t="s">
        <v>165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5" s="7" customFormat="1" ht="20.25" x14ac:dyDescent="0.25">
      <c r="A3" s="34"/>
      <c r="B3" s="34"/>
      <c r="C3" s="34"/>
      <c r="D3" s="34"/>
      <c r="E3" s="32"/>
      <c r="F3" s="32"/>
      <c r="G3" s="32" t="s">
        <v>167</v>
      </c>
      <c r="H3" s="88"/>
      <c r="I3" s="32"/>
      <c r="J3" s="32"/>
      <c r="K3" s="33"/>
      <c r="L3" s="104"/>
      <c r="M3" s="35"/>
      <c r="N3" s="35"/>
    </row>
    <row r="4" spans="1:15" s="19" customFormat="1" ht="119.25" customHeight="1" thickBot="1" x14ac:dyDescent="0.3">
      <c r="A4" s="68" t="s">
        <v>25</v>
      </c>
      <c r="B4" s="69" t="s">
        <v>188</v>
      </c>
      <c r="C4" s="70" t="s">
        <v>169</v>
      </c>
      <c r="D4" s="71" t="s">
        <v>168</v>
      </c>
      <c r="E4" s="47" t="s">
        <v>0</v>
      </c>
      <c r="F4" s="47" t="s">
        <v>1</v>
      </c>
      <c r="G4" s="47" t="s">
        <v>2</v>
      </c>
      <c r="H4" s="47" t="s">
        <v>3</v>
      </c>
      <c r="I4" s="48" t="s">
        <v>210</v>
      </c>
      <c r="J4" s="49" t="s">
        <v>219</v>
      </c>
      <c r="K4" s="50" t="s">
        <v>221</v>
      </c>
      <c r="L4" s="81" t="s">
        <v>220</v>
      </c>
      <c r="M4" s="81" t="s">
        <v>211</v>
      </c>
      <c r="N4" s="67" t="s">
        <v>4</v>
      </c>
    </row>
    <row r="5" spans="1:15" s="19" customFormat="1" ht="50.25" customHeight="1" x14ac:dyDescent="0.25">
      <c r="A5" s="28" t="s">
        <v>163</v>
      </c>
      <c r="B5" s="29" t="s">
        <v>189</v>
      </c>
      <c r="C5" s="30" t="s">
        <v>161</v>
      </c>
      <c r="D5" s="31" t="s">
        <v>156</v>
      </c>
      <c r="E5" s="51"/>
      <c r="F5" s="52"/>
      <c r="G5" s="53"/>
      <c r="H5" s="53"/>
      <c r="I5" s="54">
        <v>10</v>
      </c>
      <c r="J5" s="55">
        <v>250</v>
      </c>
      <c r="K5" s="56">
        <v>0.1</v>
      </c>
      <c r="L5" s="80">
        <f>J5-($J5*K5)</f>
        <v>225</v>
      </c>
      <c r="M5" s="80">
        <f>L5/I5</f>
        <v>22.5</v>
      </c>
      <c r="N5" s="77"/>
      <c r="O5" s="22"/>
    </row>
    <row r="6" spans="1:15" s="23" customFormat="1" ht="33" customHeight="1" x14ac:dyDescent="0.25">
      <c r="A6" s="26" t="s">
        <v>6</v>
      </c>
      <c r="B6" s="29" t="s">
        <v>189</v>
      </c>
      <c r="C6" s="25" t="s">
        <v>85</v>
      </c>
      <c r="D6" s="25" t="s">
        <v>86</v>
      </c>
      <c r="E6" s="57">
        <v>110</v>
      </c>
      <c r="F6" s="57">
        <v>52325</v>
      </c>
      <c r="G6" s="58" t="s">
        <v>164</v>
      </c>
      <c r="H6" s="58" t="s">
        <v>166</v>
      </c>
      <c r="I6" s="57">
        <v>180</v>
      </c>
      <c r="J6" s="59">
        <v>80</v>
      </c>
      <c r="K6" s="60">
        <v>0.1</v>
      </c>
      <c r="L6" s="80">
        <f t="shared" ref="L6:L69" si="0">J6-($J6*K6)</f>
        <v>72</v>
      </c>
      <c r="M6" s="80">
        <f t="shared" ref="M6:M9" si="1">L6/I6</f>
        <v>0.4</v>
      </c>
      <c r="N6" s="78"/>
    </row>
    <row r="7" spans="1:15" s="24" customFormat="1" ht="34.5" customHeight="1" x14ac:dyDescent="0.25">
      <c r="A7" s="26" t="s">
        <v>7</v>
      </c>
      <c r="B7" s="29" t="s">
        <v>189</v>
      </c>
      <c r="C7" s="25" t="s">
        <v>99</v>
      </c>
      <c r="D7" s="25" t="s">
        <v>98</v>
      </c>
      <c r="E7" s="57"/>
      <c r="F7" s="57"/>
      <c r="G7" s="58"/>
      <c r="H7" s="58"/>
      <c r="I7" s="57">
        <v>50</v>
      </c>
      <c r="J7" s="59">
        <v>70</v>
      </c>
      <c r="K7" s="60">
        <v>0.1</v>
      </c>
      <c r="L7" s="80">
        <f t="shared" si="0"/>
        <v>63</v>
      </c>
      <c r="M7" s="80">
        <f t="shared" si="1"/>
        <v>1.26</v>
      </c>
      <c r="N7" s="78"/>
    </row>
    <row r="8" spans="1:15" s="23" customFormat="1" ht="50.25" customHeight="1" x14ac:dyDescent="0.25">
      <c r="A8" s="26" t="s">
        <v>8</v>
      </c>
      <c r="B8" s="29" t="s">
        <v>189</v>
      </c>
      <c r="C8" s="27" t="s">
        <v>158</v>
      </c>
      <c r="D8" s="27" t="s">
        <v>80</v>
      </c>
      <c r="E8" s="57"/>
      <c r="F8" s="57"/>
      <c r="G8" s="58"/>
      <c r="H8" s="58"/>
      <c r="I8" s="57">
        <v>18</v>
      </c>
      <c r="J8" s="59">
        <v>300</v>
      </c>
      <c r="K8" s="60">
        <v>0.1</v>
      </c>
      <c r="L8" s="80">
        <f t="shared" si="0"/>
        <v>270</v>
      </c>
      <c r="M8" s="80">
        <f t="shared" si="1"/>
        <v>15</v>
      </c>
      <c r="N8" s="78"/>
    </row>
    <row r="9" spans="1:15" s="19" customFormat="1" ht="94.5" x14ac:dyDescent="0.25">
      <c r="A9" s="26" t="s">
        <v>9</v>
      </c>
      <c r="B9" s="29" t="s">
        <v>189</v>
      </c>
      <c r="C9" s="20" t="s">
        <v>159</v>
      </c>
      <c r="D9" s="21" t="s">
        <v>218</v>
      </c>
      <c r="E9" s="61"/>
      <c r="F9" s="62"/>
      <c r="G9" s="63"/>
      <c r="H9" s="63"/>
      <c r="I9" s="64">
        <v>20</v>
      </c>
      <c r="J9" s="65">
        <v>3500</v>
      </c>
      <c r="K9" s="66">
        <v>0.04</v>
      </c>
      <c r="L9" s="80">
        <f t="shared" si="0"/>
        <v>3360</v>
      </c>
      <c r="M9" s="80">
        <f t="shared" si="1"/>
        <v>168</v>
      </c>
      <c r="N9" s="79"/>
    </row>
    <row r="10" spans="1:15" s="19" customFormat="1" ht="46.5" customHeight="1" x14ac:dyDescent="0.25">
      <c r="A10" s="26" t="s">
        <v>10</v>
      </c>
      <c r="B10" s="82" t="s">
        <v>189</v>
      </c>
      <c r="C10" s="20" t="s">
        <v>160</v>
      </c>
      <c r="D10" s="25" t="s">
        <v>157</v>
      </c>
      <c r="E10" s="109" t="s">
        <v>335</v>
      </c>
      <c r="F10" s="83"/>
      <c r="G10" s="84"/>
      <c r="H10" s="84"/>
      <c r="I10" s="85">
        <v>1000</v>
      </c>
      <c r="J10" s="86">
        <v>1005</v>
      </c>
      <c r="K10" s="87">
        <v>0.08</v>
      </c>
      <c r="L10" s="80">
        <f t="shared" si="0"/>
        <v>924.6</v>
      </c>
      <c r="M10" s="80">
        <f>L10/I10</f>
        <v>0.92459999999999998</v>
      </c>
      <c r="N10" s="79"/>
    </row>
    <row r="11" spans="1:15" ht="110.25" x14ac:dyDescent="0.25">
      <c r="A11" s="36">
        <v>1</v>
      </c>
      <c r="B11" s="37" t="s">
        <v>142</v>
      </c>
      <c r="C11" s="38" t="s">
        <v>172</v>
      </c>
      <c r="D11" s="38" t="s">
        <v>78</v>
      </c>
      <c r="E11" s="14">
        <v>1</v>
      </c>
      <c r="F11" s="14">
        <v>7739</v>
      </c>
      <c r="G11" s="13" t="s">
        <v>247</v>
      </c>
      <c r="H11" s="13"/>
      <c r="I11" s="14">
        <v>1</v>
      </c>
      <c r="J11" s="15">
        <v>225</v>
      </c>
      <c r="K11" s="90">
        <v>0.45</v>
      </c>
      <c r="L11" s="39">
        <f>J11-($J11*K11)</f>
        <v>123.75</v>
      </c>
      <c r="M11" s="39">
        <f>L11/I11</f>
        <v>123.75</v>
      </c>
      <c r="N11" s="16"/>
    </row>
    <row r="12" spans="1:15" ht="47.25" x14ac:dyDescent="0.25">
      <c r="A12" s="36">
        <v>2</v>
      </c>
      <c r="B12" s="37" t="s">
        <v>142</v>
      </c>
      <c r="C12" s="38" t="s">
        <v>61</v>
      </c>
      <c r="D12" s="38" t="s">
        <v>173</v>
      </c>
      <c r="E12" s="14">
        <v>2</v>
      </c>
      <c r="F12" s="14">
        <v>8301</v>
      </c>
      <c r="G12" s="13" t="s">
        <v>319</v>
      </c>
      <c r="H12" s="13"/>
      <c r="I12" s="14">
        <v>60</v>
      </c>
      <c r="J12" s="15">
        <v>190</v>
      </c>
      <c r="K12" s="90">
        <v>0.45</v>
      </c>
      <c r="L12" s="39">
        <f t="shared" si="0"/>
        <v>104.5</v>
      </c>
      <c r="M12" s="39">
        <f t="shared" ref="M12:M21" si="2">L12/I12</f>
        <v>1.7416666666666667</v>
      </c>
      <c r="N12" s="16"/>
    </row>
    <row r="13" spans="1:15" ht="126" x14ac:dyDescent="0.25">
      <c r="A13" s="36">
        <v>3</v>
      </c>
      <c r="B13" s="37" t="s">
        <v>142</v>
      </c>
      <c r="C13" s="37" t="s">
        <v>63</v>
      </c>
      <c r="D13" s="37" t="s">
        <v>65</v>
      </c>
      <c r="E13" s="14">
        <v>3</v>
      </c>
      <c r="F13" s="14">
        <v>6158</v>
      </c>
      <c r="G13" s="13" t="s">
        <v>320</v>
      </c>
      <c r="H13" s="13"/>
      <c r="I13" s="14">
        <v>460</v>
      </c>
      <c r="J13" s="15">
        <v>1050</v>
      </c>
      <c r="K13" s="90">
        <v>0.45</v>
      </c>
      <c r="L13" s="39">
        <f t="shared" si="0"/>
        <v>577.5</v>
      </c>
      <c r="M13" s="39">
        <f t="shared" si="2"/>
        <v>1.2554347826086956</v>
      </c>
      <c r="N13" s="16"/>
    </row>
    <row r="14" spans="1:15" ht="94.5" x14ac:dyDescent="0.25">
      <c r="A14" s="36">
        <v>4</v>
      </c>
      <c r="B14" s="37" t="s">
        <v>142</v>
      </c>
      <c r="C14" s="37" t="s">
        <v>62</v>
      </c>
      <c r="D14" s="37" t="s">
        <v>64</v>
      </c>
      <c r="E14" s="14">
        <v>4</v>
      </c>
      <c r="F14" s="14">
        <v>6157</v>
      </c>
      <c r="G14" s="13" t="s">
        <v>248</v>
      </c>
      <c r="H14" s="13"/>
      <c r="I14" s="14">
        <v>184</v>
      </c>
      <c r="J14" s="15">
        <v>690</v>
      </c>
      <c r="K14" s="90">
        <v>0.45</v>
      </c>
      <c r="L14" s="39">
        <f t="shared" si="0"/>
        <v>379.5</v>
      </c>
      <c r="M14" s="39">
        <f t="shared" si="2"/>
        <v>2.0625</v>
      </c>
      <c r="N14" s="16"/>
    </row>
    <row r="15" spans="1:15" s="18" customFormat="1" ht="78.75" x14ac:dyDescent="0.25">
      <c r="A15" s="36">
        <v>5</v>
      </c>
      <c r="B15" s="37" t="s">
        <v>142</v>
      </c>
      <c r="C15" s="38" t="s">
        <v>60</v>
      </c>
      <c r="D15" s="38" t="s">
        <v>174</v>
      </c>
      <c r="E15" s="14">
        <v>5</v>
      </c>
      <c r="F15" s="14">
        <v>30129</v>
      </c>
      <c r="G15" s="13" t="s">
        <v>249</v>
      </c>
      <c r="H15" s="13"/>
      <c r="I15" s="14">
        <v>10</v>
      </c>
      <c r="J15" s="15">
        <v>1125</v>
      </c>
      <c r="K15" s="90">
        <v>0.45</v>
      </c>
      <c r="L15" s="39">
        <f t="shared" si="0"/>
        <v>618.75</v>
      </c>
      <c r="M15" s="39">
        <f t="shared" si="2"/>
        <v>61.875</v>
      </c>
      <c r="N15" s="16"/>
    </row>
    <row r="16" spans="1:15" s="18" customFormat="1" ht="47.25" x14ac:dyDescent="0.25">
      <c r="A16" s="36">
        <v>6</v>
      </c>
      <c r="B16" s="37" t="s">
        <v>142</v>
      </c>
      <c r="C16" s="37" t="s">
        <v>175</v>
      </c>
      <c r="D16" s="37" t="s">
        <v>81</v>
      </c>
      <c r="E16" s="14">
        <v>6</v>
      </c>
      <c r="F16" s="14">
        <v>22022</v>
      </c>
      <c r="G16" s="13" t="s">
        <v>250</v>
      </c>
      <c r="H16" s="13"/>
      <c r="I16" s="14">
        <v>24</v>
      </c>
      <c r="J16" s="15">
        <v>199</v>
      </c>
      <c r="K16" s="90">
        <v>0.45</v>
      </c>
      <c r="L16" s="39">
        <f t="shared" si="0"/>
        <v>109.45</v>
      </c>
      <c r="M16" s="39">
        <f t="shared" si="2"/>
        <v>4.5604166666666668</v>
      </c>
      <c r="N16" s="16"/>
    </row>
    <row r="17" spans="1:14" ht="47.25" x14ac:dyDescent="0.25">
      <c r="A17" s="36">
        <v>7</v>
      </c>
      <c r="B17" s="37" t="s">
        <v>142</v>
      </c>
      <c r="C17" s="37" t="s">
        <v>176</v>
      </c>
      <c r="D17" s="37" t="s">
        <v>79</v>
      </c>
      <c r="E17" s="14">
        <v>7</v>
      </c>
      <c r="F17" s="14">
        <v>123940</v>
      </c>
      <c r="G17" s="13" t="s">
        <v>251</v>
      </c>
      <c r="H17" s="13"/>
      <c r="I17" s="14">
        <v>10</v>
      </c>
      <c r="J17" s="15">
        <v>38</v>
      </c>
      <c r="K17" s="90">
        <v>0.45</v>
      </c>
      <c r="L17" s="39">
        <f t="shared" si="0"/>
        <v>20.9</v>
      </c>
      <c r="M17" s="39">
        <f t="shared" si="2"/>
        <v>2.09</v>
      </c>
      <c r="N17" s="16"/>
    </row>
    <row r="18" spans="1:14" ht="31.5" x14ac:dyDescent="0.25">
      <c r="A18" s="36">
        <v>8</v>
      </c>
      <c r="B18" s="37" t="s">
        <v>142</v>
      </c>
      <c r="C18" s="38" t="s">
        <v>177</v>
      </c>
      <c r="D18" s="40" t="s">
        <v>83</v>
      </c>
      <c r="E18" s="14">
        <v>8</v>
      </c>
      <c r="F18" s="14">
        <v>124540</v>
      </c>
      <c r="G18" s="13" t="s">
        <v>252</v>
      </c>
      <c r="H18" s="13"/>
      <c r="I18" s="14">
        <v>1000</v>
      </c>
      <c r="J18" s="15">
        <v>850</v>
      </c>
      <c r="K18" s="90">
        <v>0.45</v>
      </c>
      <c r="L18" s="39">
        <f t="shared" si="0"/>
        <v>467.5</v>
      </c>
      <c r="M18" s="39">
        <f t="shared" si="2"/>
        <v>0.46750000000000003</v>
      </c>
      <c r="N18" s="16"/>
    </row>
    <row r="19" spans="1:14" ht="45" x14ac:dyDescent="0.25">
      <c r="A19" s="36">
        <v>9</v>
      </c>
      <c r="B19" s="37" t="s">
        <v>142</v>
      </c>
      <c r="C19" s="38" t="s">
        <v>82</v>
      </c>
      <c r="D19" s="40" t="s">
        <v>84</v>
      </c>
      <c r="E19" s="14">
        <v>9</v>
      </c>
      <c r="F19" s="14">
        <v>59832</v>
      </c>
      <c r="G19" s="13" t="s">
        <v>253</v>
      </c>
      <c r="H19" s="13"/>
      <c r="I19" s="14">
        <v>200</v>
      </c>
      <c r="J19" s="15">
        <v>290</v>
      </c>
      <c r="K19" s="90">
        <v>0.45</v>
      </c>
      <c r="L19" s="39">
        <f t="shared" si="0"/>
        <v>159.5</v>
      </c>
      <c r="M19" s="39">
        <f t="shared" si="2"/>
        <v>0.79749999999999999</v>
      </c>
      <c r="N19" s="16"/>
    </row>
    <row r="20" spans="1:14" ht="31.5" x14ac:dyDescent="0.25">
      <c r="A20" s="36">
        <v>10</v>
      </c>
      <c r="B20" s="37" t="s">
        <v>232</v>
      </c>
      <c r="C20" s="38" t="s">
        <v>233</v>
      </c>
      <c r="D20" s="40" t="s">
        <v>234</v>
      </c>
      <c r="E20" s="14">
        <v>10</v>
      </c>
      <c r="F20" s="14">
        <v>8423</v>
      </c>
      <c r="G20" s="13" t="s">
        <v>254</v>
      </c>
      <c r="H20" s="13"/>
      <c r="I20" s="14">
        <v>1</v>
      </c>
      <c r="J20" s="15">
        <v>149</v>
      </c>
      <c r="K20" s="90">
        <v>0.45</v>
      </c>
      <c r="L20" s="39">
        <f t="shared" si="0"/>
        <v>81.95</v>
      </c>
      <c r="M20" s="39">
        <f t="shared" si="2"/>
        <v>81.95</v>
      </c>
      <c r="N20" s="16"/>
    </row>
    <row r="21" spans="1:14" ht="15.75" x14ac:dyDescent="0.25">
      <c r="A21" s="36">
        <v>11</v>
      </c>
      <c r="B21" s="37" t="s">
        <v>230</v>
      </c>
      <c r="C21" s="38" t="s">
        <v>229</v>
      </c>
      <c r="D21" s="40" t="s">
        <v>231</v>
      </c>
      <c r="E21" s="14">
        <v>11</v>
      </c>
      <c r="F21" s="14">
        <v>98569</v>
      </c>
      <c r="G21" s="13" t="s">
        <v>255</v>
      </c>
      <c r="H21" s="13"/>
      <c r="I21" s="14">
        <v>1</v>
      </c>
      <c r="J21" s="15">
        <v>29</v>
      </c>
      <c r="K21" s="90">
        <v>0.45</v>
      </c>
      <c r="L21" s="39">
        <f t="shared" si="0"/>
        <v>15.95</v>
      </c>
      <c r="M21" s="39">
        <f t="shared" si="2"/>
        <v>15.95</v>
      </c>
      <c r="N21" s="16"/>
    </row>
    <row r="22" spans="1:14" ht="47.25" x14ac:dyDescent="0.25">
      <c r="A22" s="36">
        <v>12</v>
      </c>
      <c r="B22" s="37" t="s">
        <v>120</v>
      </c>
      <c r="C22" s="38" t="s">
        <v>58</v>
      </c>
      <c r="D22" s="38" t="s">
        <v>59</v>
      </c>
      <c r="E22" s="14">
        <v>12</v>
      </c>
      <c r="F22" s="14">
        <v>30119</v>
      </c>
      <c r="G22" s="13" t="s">
        <v>256</v>
      </c>
      <c r="H22" s="13"/>
      <c r="I22" s="14">
        <v>2</v>
      </c>
      <c r="J22" s="15">
        <v>750</v>
      </c>
      <c r="K22" s="90">
        <v>0.45</v>
      </c>
      <c r="L22" s="39">
        <f t="shared" si="0"/>
        <v>412.5</v>
      </c>
      <c r="M22" s="39">
        <f t="shared" ref="M22:M34" si="3">L22/I22</f>
        <v>206.25</v>
      </c>
      <c r="N22" s="16"/>
    </row>
    <row r="23" spans="1:14" ht="47.25" x14ac:dyDescent="0.25">
      <c r="A23" s="36">
        <v>13</v>
      </c>
      <c r="B23" s="37" t="s">
        <v>120</v>
      </c>
      <c r="C23" s="37" t="s">
        <v>149</v>
      </c>
      <c r="D23" s="37" t="s">
        <v>148</v>
      </c>
      <c r="E23" s="14">
        <v>13</v>
      </c>
      <c r="F23" s="14">
        <v>501411</v>
      </c>
      <c r="G23" s="13" t="s">
        <v>336</v>
      </c>
      <c r="H23" s="13"/>
      <c r="I23" s="14">
        <v>15</v>
      </c>
      <c r="J23" s="15">
        <v>139</v>
      </c>
      <c r="K23" s="90">
        <v>0.45</v>
      </c>
      <c r="L23" s="39">
        <f t="shared" si="0"/>
        <v>76.449999999999989</v>
      </c>
      <c r="M23" s="39">
        <f t="shared" si="3"/>
        <v>5.0966666666666658</v>
      </c>
      <c r="N23" s="16"/>
    </row>
    <row r="24" spans="1:14" ht="45" x14ac:dyDescent="0.25">
      <c r="A24" s="36">
        <v>14</v>
      </c>
      <c r="B24" s="37" t="s">
        <v>120</v>
      </c>
      <c r="C24" s="37" t="s">
        <v>155</v>
      </c>
      <c r="D24" s="40" t="s">
        <v>154</v>
      </c>
      <c r="E24" s="14">
        <v>14</v>
      </c>
      <c r="F24" s="14">
        <v>6633</v>
      </c>
      <c r="G24" s="13" t="s">
        <v>257</v>
      </c>
      <c r="H24" s="13"/>
      <c r="I24" s="14">
        <v>1</v>
      </c>
      <c r="J24" s="15">
        <v>59</v>
      </c>
      <c r="K24" s="90">
        <v>0.45</v>
      </c>
      <c r="L24" s="39">
        <f t="shared" si="0"/>
        <v>32.450000000000003</v>
      </c>
      <c r="M24" s="39">
        <f t="shared" si="3"/>
        <v>32.450000000000003</v>
      </c>
      <c r="N24" s="16"/>
    </row>
    <row r="25" spans="1:14" ht="47.25" x14ac:dyDescent="0.25">
      <c r="A25" s="36">
        <v>15</v>
      </c>
      <c r="B25" s="37" t="s">
        <v>120</v>
      </c>
      <c r="C25" s="37" t="s">
        <v>197</v>
      </c>
      <c r="D25" s="37" t="s">
        <v>151</v>
      </c>
      <c r="E25" s="14">
        <v>15</v>
      </c>
      <c r="F25" s="14">
        <v>3024</v>
      </c>
      <c r="G25" s="13" t="s">
        <v>258</v>
      </c>
      <c r="H25" s="13"/>
      <c r="I25" s="14">
        <v>1</v>
      </c>
      <c r="J25" s="15">
        <v>210</v>
      </c>
      <c r="K25" s="90">
        <v>0.45</v>
      </c>
      <c r="L25" s="39">
        <f t="shared" si="0"/>
        <v>115.5</v>
      </c>
      <c r="M25" s="39">
        <f t="shared" si="3"/>
        <v>115.5</v>
      </c>
      <c r="N25" s="16"/>
    </row>
    <row r="26" spans="1:14" ht="63" x14ac:dyDescent="0.25">
      <c r="A26" s="36">
        <v>16</v>
      </c>
      <c r="B26" s="37" t="s">
        <v>120</v>
      </c>
      <c r="C26" s="37" t="s">
        <v>153</v>
      </c>
      <c r="D26" s="37" t="s">
        <v>152</v>
      </c>
      <c r="E26" s="14">
        <v>16</v>
      </c>
      <c r="F26" s="14">
        <v>6071</v>
      </c>
      <c r="G26" s="13" t="s">
        <v>259</v>
      </c>
      <c r="H26" s="13"/>
      <c r="I26" s="14">
        <v>1</v>
      </c>
      <c r="J26" s="15">
        <v>215</v>
      </c>
      <c r="K26" s="90">
        <v>0.45</v>
      </c>
      <c r="L26" s="39">
        <f t="shared" si="0"/>
        <v>118.25</v>
      </c>
      <c r="M26" s="39">
        <f t="shared" si="3"/>
        <v>118.25</v>
      </c>
      <c r="N26" s="16"/>
    </row>
    <row r="27" spans="1:14" ht="47.25" x14ac:dyDescent="0.25">
      <c r="A27" s="36">
        <v>17</v>
      </c>
      <c r="B27" s="37" t="s">
        <v>120</v>
      </c>
      <c r="C27" s="38" t="s">
        <v>196</v>
      </c>
      <c r="D27" s="38" t="s">
        <v>150</v>
      </c>
      <c r="E27" s="14">
        <v>17</v>
      </c>
      <c r="F27" s="14">
        <v>5022</v>
      </c>
      <c r="G27" s="13" t="s">
        <v>321</v>
      </c>
      <c r="H27" s="13"/>
      <c r="I27" s="14">
        <v>1</v>
      </c>
      <c r="J27" s="15">
        <v>45</v>
      </c>
      <c r="K27" s="90">
        <v>0.45</v>
      </c>
      <c r="L27" s="39">
        <f t="shared" si="0"/>
        <v>24.75</v>
      </c>
      <c r="M27" s="39">
        <f t="shared" si="3"/>
        <v>24.75</v>
      </c>
      <c r="N27" s="107"/>
    </row>
    <row r="28" spans="1:14" ht="15.75" x14ac:dyDescent="0.25">
      <c r="A28" s="36">
        <v>18</v>
      </c>
      <c r="B28" s="44" t="s">
        <v>69</v>
      </c>
      <c r="C28" s="37" t="s">
        <v>182</v>
      </c>
      <c r="D28" s="40" t="s">
        <v>76</v>
      </c>
      <c r="E28" s="14">
        <v>18</v>
      </c>
      <c r="F28" s="14">
        <v>11341</v>
      </c>
      <c r="G28" s="13" t="s">
        <v>260</v>
      </c>
      <c r="H28" s="13"/>
      <c r="I28" s="14">
        <v>1</v>
      </c>
      <c r="J28" s="15">
        <v>3</v>
      </c>
      <c r="K28" s="90">
        <v>0.45</v>
      </c>
      <c r="L28" s="39">
        <f t="shared" si="0"/>
        <v>1.65</v>
      </c>
      <c r="M28" s="39">
        <f t="shared" si="3"/>
        <v>1.65</v>
      </c>
      <c r="N28" s="16"/>
    </row>
    <row r="29" spans="1:14" ht="31.5" x14ac:dyDescent="0.25">
      <c r="A29" s="36">
        <v>19</v>
      </c>
      <c r="B29" s="44" t="s">
        <v>69</v>
      </c>
      <c r="C29" s="37" t="s">
        <v>183</v>
      </c>
      <c r="D29" s="40" t="s">
        <v>77</v>
      </c>
      <c r="E29" s="14">
        <v>19</v>
      </c>
      <c r="F29" s="14">
        <v>11342</v>
      </c>
      <c r="G29" s="13" t="s">
        <v>261</v>
      </c>
      <c r="H29" s="13"/>
      <c r="I29" s="14">
        <v>48</v>
      </c>
      <c r="J29" s="15">
        <v>79</v>
      </c>
      <c r="K29" s="90">
        <v>0.45</v>
      </c>
      <c r="L29" s="39">
        <f t="shared" si="0"/>
        <v>43.449999999999996</v>
      </c>
      <c r="M29" s="39">
        <f t="shared" si="3"/>
        <v>0.90520833333333328</v>
      </c>
      <c r="N29" s="16"/>
    </row>
    <row r="30" spans="1:14" ht="75" x14ac:dyDescent="0.25">
      <c r="A30" s="36">
        <v>20</v>
      </c>
      <c r="B30" s="44" t="s">
        <v>69</v>
      </c>
      <c r="C30" s="37" t="s">
        <v>184</v>
      </c>
      <c r="D30" s="40" t="s">
        <v>74</v>
      </c>
      <c r="E30" s="14">
        <v>20</v>
      </c>
      <c r="F30" s="14">
        <v>6699</v>
      </c>
      <c r="G30" s="13" t="s">
        <v>262</v>
      </c>
      <c r="H30" s="13"/>
      <c r="I30" s="14">
        <v>45</v>
      </c>
      <c r="J30" s="15">
        <v>179</v>
      </c>
      <c r="K30" s="90">
        <v>0.45</v>
      </c>
      <c r="L30" s="39">
        <f t="shared" si="0"/>
        <v>98.45</v>
      </c>
      <c r="M30" s="39">
        <f t="shared" si="3"/>
        <v>2.1877777777777778</v>
      </c>
      <c r="N30" s="16"/>
    </row>
    <row r="31" spans="1:14" ht="31.5" x14ac:dyDescent="0.25">
      <c r="A31" s="36">
        <v>21</v>
      </c>
      <c r="B31" s="44" t="s">
        <v>69</v>
      </c>
      <c r="C31" s="37" t="s">
        <v>180</v>
      </c>
      <c r="D31" s="40" t="s">
        <v>72</v>
      </c>
      <c r="E31" s="14">
        <v>21</v>
      </c>
      <c r="F31" s="14">
        <v>11349</v>
      </c>
      <c r="G31" s="13" t="s">
        <v>263</v>
      </c>
      <c r="H31" s="13"/>
      <c r="I31" s="14">
        <v>5</v>
      </c>
      <c r="J31" s="15">
        <v>32</v>
      </c>
      <c r="K31" s="90">
        <v>0.45</v>
      </c>
      <c r="L31" s="39">
        <f t="shared" si="0"/>
        <v>17.600000000000001</v>
      </c>
      <c r="M31" s="39">
        <f t="shared" si="3"/>
        <v>3.5200000000000005</v>
      </c>
      <c r="N31" s="16"/>
    </row>
    <row r="32" spans="1:14" ht="60" x14ac:dyDescent="0.25">
      <c r="A32" s="36">
        <v>22</v>
      </c>
      <c r="B32" s="44" t="s">
        <v>69</v>
      </c>
      <c r="C32" s="37" t="s">
        <v>181</v>
      </c>
      <c r="D32" s="40" t="s">
        <v>71</v>
      </c>
      <c r="E32" s="14">
        <v>22</v>
      </c>
      <c r="F32" s="14">
        <v>6114</v>
      </c>
      <c r="G32" s="13" t="s">
        <v>264</v>
      </c>
      <c r="H32" s="13"/>
      <c r="I32" s="14">
        <v>6</v>
      </c>
      <c r="J32" s="15">
        <v>160</v>
      </c>
      <c r="K32" s="90">
        <v>0.45</v>
      </c>
      <c r="L32" s="39">
        <f t="shared" si="0"/>
        <v>88</v>
      </c>
      <c r="M32" s="39">
        <f t="shared" si="3"/>
        <v>14.666666666666666</v>
      </c>
      <c r="N32" s="16"/>
    </row>
    <row r="33" spans="1:14" ht="31.5" x14ac:dyDescent="0.25">
      <c r="A33" s="36">
        <v>23</v>
      </c>
      <c r="B33" s="44" t="s">
        <v>69</v>
      </c>
      <c r="C33" s="37" t="s">
        <v>185</v>
      </c>
      <c r="D33" s="40" t="s">
        <v>73</v>
      </c>
      <c r="E33" s="14">
        <v>23</v>
      </c>
      <c r="F33" s="14">
        <v>11343</v>
      </c>
      <c r="G33" s="13" t="s">
        <v>265</v>
      </c>
      <c r="H33" s="13"/>
      <c r="I33" s="14">
        <v>6</v>
      </c>
      <c r="J33" s="15">
        <v>29</v>
      </c>
      <c r="K33" s="90">
        <v>0.45</v>
      </c>
      <c r="L33" s="39">
        <f t="shared" si="0"/>
        <v>15.95</v>
      </c>
      <c r="M33" s="39">
        <f t="shared" si="3"/>
        <v>2.6583333333333332</v>
      </c>
      <c r="N33" s="16"/>
    </row>
    <row r="34" spans="1:14" ht="31.5" x14ac:dyDescent="0.25">
      <c r="A34" s="36">
        <v>24</v>
      </c>
      <c r="B34" s="44" t="s">
        <v>69</v>
      </c>
      <c r="C34" s="37" t="s">
        <v>186</v>
      </c>
      <c r="D34" s="40" t="s">
        <v>70</v>
      </c>
      <c r="E34" s="14">
        <v>24</v>
      </c>
      <c r="F34" s="14">
        <v>11344</v>
      </c>
      <c r="G34" s="13" t="s">
        <v>266</v>
      </c>
      <c r="H34" s="13"/>
      <c r="I34" s="14">
        <v>12</v>
      </c>
      <c r="J34" s="15">
        <v>29</v>
      </c>
      <c r="K34" s="90">
        <v>0.45</v>
      </c>
      <c r="L34" s="39">
        <f t="shared" si="0"/>
        <v>15.95</v>
      </c>
      <c r="M34" s="39">
        <f t="shared" si="3"/>
        <v>1.3291666666666666</v>
      </c>
      <c r="N34" s="16"/>
    </row>
    <row r="35" spans="1:14" s="18" customFormat="1" ht="15.75" x14ac:dyDescent="0.25">
      <c r="A35" s="36">
        <v>25</v>
      </c>
      <c r="B35" s="44" t="s">
        <v>119</v>
      </c>
      <c r="C35" s="37" t="s">
        <v>187</v>
      </c>
      <c r="D35" s="40" t="s">
        <v>75</v>
      </c>
      <c r="E35" s="14">
        <v>25</v>
      </c>
      <c r="F35" s="14">
        <v>11348</v>
      </c>
      <c r="G35" s="13" t="s">
        <v>267</v>
      </c>
      <c r="H35" s="13"/>
      <c r="I35" s="14">
        <v>1</v>
      </c>
      <c r="J35" s="15">
        <v>14</v>
      </c>
      <c r="K35" s="90">
        <v>0.45</v>
      </c>
      <c r="L35" s="39">
        <f t="shared" si="0"/>
        <v>7.7</v>
      </c>
      <c r="M35" s="39">
        <f t="shared" ref="M35:M43" si="4">L35/I35</f>
        <v>7.7</v>
      </c>
      <c r="N35" s="16"/>
    </row>
    <row r="36" spans="1:14" s="18" customFormat="1" ht="47.25" x14ac:dyDescent="0.25">
      <c r="A36" s="36">
        <v>26</v>
      </c>
      <c r="B36" s="44" t="s">
        <v>119</v>
      </c>
      <c r="C36" s="37" t="s">
        <v>121</v>
      </c>
      <c r="D36" s="40" t="s">
        <v>122</v>
      </c>
      <c r="E36" s="14">
        <v>26</v>
      </c>
      <c r="F36" s="14"/>
      <c r="G36" s="13"/>
      <c r="H36" s="13"/>
      <c r="I36" s="14">
        <v>1</v>
      </c>
      <c r="J36" s="15">
        <v>19</v>
      </c>
      <c r="K36" s="90">
        <v>0.45</v>
      </c>
      <c r="L36" s="39">
        <f t="shared" si="0"/>
        <v>10.45</v>
      </c>
      <c r="M36" s="39">
        <f t="shared" si="4"/>
        <v>10.45</v>
      </c>
      <c r="N36" s="16"/>
    </row>
    <row r="37" spans="1:14" ht="31.5" x14ac:dyDescent="0.25">
      <c r="A37" s="36">
        <v>27</v>
      </c>
      <c r="B37" s="44" t="s">
        <v>119</v>
      </c>
      <c r="C37" s="37" t="s">
        <v>135</v>
      </c>
      <c r="D37" s="40" t="s">
        <v>133</v>
      </c>
      <c r="E37" s="14">
        <v>27</v>
      </c>
      <c r="F37" s="14">
        <v>5515</v>
      </c>
      <c r="G37" s="13" t="s">
        <v>268</v>
      </c>
      <c r="H37" s="13"/>
      <c r="I37" s="14">
        <v>1</v>
      </c>
      <c r="J37" s="15">
        <v>190</v>
      </c>
      <c r="K37" s="90">
        <v>0.45</v>
      </c>
      <c r="L37" s="39">
        <f t="shared" si="0"/>
        <v>104.5</v>
      </c>
      <c r="M37" s="39">
        <f t="shared" si="4"/>
        <v>104.5</v>
      </c>
      <c r="N37" s="16"/>
    </row>
    <row r="38" spans="1:14" ht="47.25" x14ac:dyDescent="0.25">
      <c r="A38" s="36">
        <v>28</v>
      </c>
      <c r="B38" s="44" t="s">
        <v>119</v>
      </c>
      <c r="C38" s="37" t="s">
        <v>132</v>
      </c>
      <c r="D38" s="40" t="s">
        <v>129</v>
      </c>
      <c r="E38" s="14">
        <v>28</v>
      </c>
      <c r="F38" s="14">
        <v>10049</v>
      </c>
      <c r="G38" s="13" t="s">
        <v>322</v>
      </c>
      <c r="H38" s="13"/>
      <c r="I38" s="14">
        <v>1</v>
      </c>
      <c r="J38" s="15">
        <v>39</v>
      </c>
      <c r="K38" s="90">
        <v>0.45</v>
      </c>
      <c r="L38" s="39">
        <f t="shared" si="0"/>
        <v>21.45</v>
      </c>
      <c r="M38" s="39">
        <f t="shared" si="4"/>
        <v>21.45</v>
      </c>
      <c r="N38" s="16"/>
    </row>
    <row r="39" spans="1:14" ht="45" x14ac:dyDescent="0.25">
      <c r="A39" s="36">
        <v>29</v>
      </c>
      <c r="B39" s="44" t="s">
        <v>119</v>
      </c>
      <c r="C39" s="37" t="s">
        <v>131</v>
      </c>
      <c r="D39" s="40" t="s">
        <v>130</v>
      </c>
      <c r="E39" s="14">
        <v>29</v>
      </c>
      <c r="F39" s="14">
        <v>10053</v>
      </c>
      <c r="G39" s="13" t="s">
        <v>323</v>
      </c>
      <c r="H39" s="13"/>
      <c r="I39" s="14">
        <v>1</v>
      </c>
      <c r="J39" s="15">
        <v>39</v>
      </c>
      <c r="K39" s="90">
        <v>0.45</v>
      </c>
      <c r="L39" s="39">
        <f t="shared" si="0"/>
        <v>21.45</v>
      </c>
      <c r="M39" s="39">
        <f t="shared" si="4"/>
        <v>21.45</v>
      </c>
      <c r="N39" s="16"/>
    </row>
    <row r="40" spans="1:14" ht="45" x14ac:dyDescent="0.25">
      <c r="A40" s="36">
        <v>30</v>
      </c>
      <c r="B40" s="45" t="s">
        <v>119</v>
      </c>
      <c r="C40" s="37" t="s">
        <v>127</v>
      </c>
      <c r="D40" s="40" t="s">
        <v>128</v>
      </c>
      <c r="E40" s="14">
        <v>30</v>
      </c>
      <c r="F40" s="14">
        <v>8085</v>
      </c>
      <c r="G40" s="13" t="s">
        <v>269</v>
      </c>
      <c r="H40" s="13"/>
      <c r="I40" s="14">
        <v>1</v>
      </c>
      <c r="J40" s="15">
        <v>160</v>
      </c>
      <c r="K40" s="90">
        <v>0.45</v>
      </c>
      <c r="L40" s="39">
        <f t="shared" si="0"/>
        <v>88</v>
      </c>
      <c r="M40" s="39">
        <f t="shared" si="4"/>
        <v>88</v>
      </c>
      <c r="N40" s="16"/>
    </row>
    <row r="41" spans="1:14" ht="47.25" x14ac:dyDescent="0.25">
      <c r="A41" s="36">
        <v>31</v>
      </c>
      <c r="B41" s="44" t="s">
        <v>119</v>
      </c>
      <c r="C41" s="46" t="s">
        <v>147</v>
      </c>
      <c r="D41" s="46" t="s">
        <v>162</v>
      </c>
      <c r="E41" s="14">
        <v>31</v>
      </c>
      <c r="F41" s="14">
        <v>8015</v>
      </c>
      <c r="G41" s="13" t="s">
        <v>270</v>
      </c>
      <c r="H41" s="13"/>
      <c r="I41" s="14">
        <v>1</v>
      </c>
      <c r="J41" s="15">
        <v>196</v>
      </c>
      <c r="K41" s="90">
        <v>0.45</v>
      </c>
      <c r="L41" s="39">
        <f t="shared" si="0"/>
        <v>107.8</v>
      </c>
      <c r="M41" s="39">
        <f t="shared" si="4"/>
        <v>107.8</v>
      </c>
      <c r="N41" s="16"/>
    </row>
    <row r="42" spans="1:14" ht="47.25" x14ac:dyDescent="0.25">
      <c r="A42" s="36">
        <v>32</v>
      </c>
      <c r="B42" s="44" t="s">
        <v>119</v>
      </c>
      <c r="C42" s="37" t="s">
        <v>124</v>
      </c>
      <c r="D42" s="40" t="s">
        <v>123</v>
      </c>
      <c r="E42" s="14">
        <v>32</v>
      </c>
      <c r="F42" s="14">
        <v>8176</v>
      </c>
      <c r="G42" s="13" t="s">
        <v>324</v>
      </c>
      <c r="H42" s="13"/>
      <c r="I42" s="14">
        <v>1</v>
      </c>
      <c r="J42" s="15">
        <v>129</v>
      </c>
      <c r="K42" s="90">
        <v>0.45</v>
      </c>
      <c r="L42" s="39">
        <f t="shared" si="0"/>
        <v>70.949999999999989</v>
      </c>
      <c r="M42" s="39">
        <f t="shared" si="4"/>
        <v>70.949999999999989</v>
      </c>
      <c r="N42" s="16"/>
    </row>
    <row r="43" spans="1:14" ht="63" x14ac:dyDescent="0.25">
      <c r="A43" s="36">
        <v>33</v>
      </c>
      <c r="B43" s="44" t="s">
        <v>119</v>
      </c>
      <c r="C43" s="37" t="s">
        <v>126</v>
      </c>
      <c r="D43" s="40" t="s">
        <v>125</v>
      </c>
      <c r="E43" s="14">
        <v>33</v>
      </c>
      <c r="F43" s="14">
        <v>5658</v>
      </c>
      <c r="G43" s="13" t="s">
        <v>325</v>
      </c>
      <c r="H43" s="13"/>
      <c r="I43" s="14">
        <v>4</v>
      </c>
      <c r="J43" s="15">
        <v>149</v>
      </c>
      <c r="K43" s="90">
        <v>0.45</v>
      </c>
      <c r="L43" s="39">
        <f t="shared" si="0"/>
        <v>81.95</v>
      </c>
      <c r="M43" s="39">
        <f t="shared" si="4"/>
        <v>20.487500000000001</v>
      </c>
      <c r="N43" s="16"/>
    </row>
    <row r="44" spans="1:14" ht="45" x14ac:dyDescent="0.25">
      <c r="A44" s="36">
        <v>34</v>
      </c>
      <c r="B44" s="44" t="s">
        <v>119</v>
      </c>
      <c r="C44" s="38" t="s">
        <v>141</v>
      </c>
      <c r="D44" s="40" t="s">
        <v>140</v>
      </c>
      <c r="E44" s="14">
        <v>34</v>
      </c>
      <c r="F44" s="14">
        <v>8836</v>
      </c>
      <c r="G44" s="13" t="s">
        <v>271</v>
      </c>
      <c r="H44" s="13"/>
      <c r="I44" s="14">
        <v>1</v>
      </c>
      <c r="J44" s="15">
        <v>39</v>
      </c>
      <c r="K44" s="90">
        <v>0.45</v>
      </c>
      <c r="L44" s="39">
        <f t="shared" si="0"/>
        <v>21.45</v>
      </c>
      <c r="M44" s="39">
        <f t="shared" ref="M44:M54" si="5">L44/I44</f>
        <v>21.45</v>
      </c>
      <c r="N44" s="16"/>
    </row>
    <row r="45" spans="1:14" ht="15.75" x14ac:dyDescent="0.25">
      <c r="A45" s="36">
        <v>35</v>
      </c>
      <c r="B45" s="44" t="s">
        <v>119</v>
      </c>
      <c r="C45" s="44" t="s">
        <v>137</v>
      </c>
      <c r="D45" s="40" t="s">
        <v>136</v>
      </c>
      <c r="E45" s="14">
        <v>35</v>
      </c>
      <c r="F45" s="14">
        <v>5516</v>
      </c>
      <c r="G45" s="13" t="s">
        <v>272</v>
      </c>
      <c r="H45" s="13"/>
      <c r="I45" s="14">
        <v>1</v>
      </c>
      <c r="J45" s="15">
        <v>240</v>
      </c>
      <c r="K45" s="90">
        <v>0.45</v>
      </c>
      <c r="L45" s="39">
        <f t="shared" si="0"/>
        <v>132</v>
      </c>
      <c r="M45" s="39">
        <f t="shared" si="5"/>
        <v>132</v>
      </c>
      <c r="N45" s="16"/>
    </row>
    <row r="46" spans="1:14" s="18" customFormat="1" ht="47.25" customHeight="1" x14ac:dyDescent="0.25">
      <c r="A46" s="36">
        <v>36</v>
      </c>
      <c r="B46" s="44" t="s">
        <v>119</v>
      </c>
      <c r="C46" s="37" t="s">
        <v>138</v>
      </c>
      <c r="D46" s="40" t="s">
        <v>139</v>
      </c>
      <c r="E46" s="14">
        <v>36</v>
      </c>
      <c r="F46" s="14">
        <v>8745</v>
      </c>
      <c r="G46" s="13" t="s">
        <v>273</v>
      </c>
      <c r="H46" s="13"/>
      <c r="I46" s="14">
        <v>1</v>
      </c>
      <c r="J46" s="15">
        <v>249</v>
      </c>
      <c r="K46" s="90">
        <v>0.45</v>
      </c>
      <c r="L46" s="39">
        <f t="shared" si="0"/>
        <v>136.94999999999999</v>
      </c>
      <c r="M46" s="39">
        <f t="shared" si="5"/>
        <v>136.94999999999999</v>
      </c>
      <c r="N46" s="16"/>
    </row>
    <row r="47" spans="1:14" s="18" customFormat="1" ht="31.5" x14ac:dyDescent="0.25">
      <c r="A47" s="36">
        <v>37</v>
      </c>
      <c r="B47" s="44" t="s">
        <v>119</v>
      </c>
      <c r="C47" s="37" t="s">
        <v>134</v>
      </c>
      <c r="D47" s="40" t="s">
        <v>145</v>
      </c>
      <c r="E47" s="14">
        <v>37</v>
      </c>
      <c r="F47" s="14">
        <v>9758</v>
      </c>
      <c r="G47" s="13" t="s">
        <v>274</v>
      </c>
      <c r="H47" s="13"/>
      <c r="I47" s="14">
        <v>1</v>
      </c>
      <c r="J47" s="15">
        <v>210</v>
      </c>
      <c r="K47" s="90">
        <v>0.45</v>
      </c>
      <c r="L47" s="39">
        <f t="shared" si="0"/>
        <v>115.5</v>
      </c>
      <c r="M47" s="39">
        <f t="shared" si="5"/>
        <v>115.5</v>
      </c>
      <c r="N47" s="16"/>
    </row>
    <row r="48" spans="1:14" ht="31.5" x14ac:dyDescent="0.25">
      <c r="A48" s="36">
        <v>38</v>
      </c>
      <c r="B48" s="45" t="s">
        <v>191</v>
      </c>
      <c r="C48" s="38" t="s">
        <v>146</v>
      </c>
      <c r="D48" s="40" t="s">
        <v>145</v>
      </c>
      <c r="E48" s="14">
        <v>38</v>
      </c>
      <c r="F48" s="14">
        <v>8749</v>
      </c>
      <c r="G48" s="13" t="s">
        <v>275</v>
      </c>
      <c r="H48" s="13"/>
      <c r="I48" s="14">
        <v>1</v>
      </c>
      <c r="J48" s="15">
        <v>36</v>
      </c>
      <c r="K48" s="90">
        <v>0.45</v>
      </c>
      <c r="L48" s="39">
        <f t="shared" si="0"/>
        <v>19.8</v>
      </c>
      <c r="M48" s="39">
        <f t="shared" si="5"/>
        <v>19.8</v>
      </c>
      <c r="N48" s="16"/>
    </row>
    <row r="49" spans="1:14" s="18" customFormat="1" ht="31.5" x14ac:dyDescent="0.25">
      <c r="A49" s="36">
        <v>39</v>
      </c>
      <c r="B49" s="44" t="s">
        <v>19</v>
      </c>
      <c r="C49" s="46" t="s">
        <v>144</v>
      </c>
      <c r="D49" s="46" t="s">
        <v>143</v>
      </c>
      <c r="E49" s="14">
        <v>39</v>
      </c>
      <c r="F49" s="14">
        <v>8016</v>
      </c>
      <c r="G49" s="13" t="s">
        <v>276</v>
      </c>
      <c r="H49" s="13"/>
      <c r="I49" s="14">
        <v>9</v>
      </c>
      <c r="J49" s="15">
        <v>88</v>
      </c>
      <c r="K49" s="90">
        <v>0.45</v>
      </c>
      <c r="L49" s="39">
        <f t="shared" si="0"/>
        <v>48.4</v>
      </c>
      <c r="M49" s="39">
        <f t="shared" si="5"/>
        <v>5.3777777777777773</v>
      </c>
      <c r="N49" s="16"/>
    </row>
    <row r="50" spans="1:14" ht="63" x14ac:dyDescent="0.25">
      <c r="A50" s="36">
        <v>40</v>
      </c>
      <c r="B50" s="44" t="s">
        <v>19</v>
      </c>
      <c r="C50" s="38" t="s">
        <v>57</v>
      </c>
      <c r="D50" s="38" t="s">
        <v>56</v>
      </c>
      <c r="E50" s="14">
        <v>40</v>
      </c>
      <c r="F50" s="14">
        <v>57100</v>
      </c>
      <c r="G50" s="13" t="s">
        <v>326</v>
      </c>
      <c r="H50" s="13"/>
      <c r="I50" s="14">
        <v>1</v>
      </c>
      <c r="J50" s="15">
        <v>790</v>
      </c>
      <c r="K50" s="90">
        <v>0.45</v>
      </c>
      <c r="L50" s="39">
        <f t="shared" si="0"/>
        <v>434.5</v>
      </c>
      <c r="M50" s="39">
        <f t="shared" si="5"/>
        <v>434.5</v>
      </c>
      <c r="N50" s="16"/>
    </row>
    <row r="51" spans="1:14" ht="63" x14ac:dyDescent="0.25">
      <c r="A51" s="36">
        <v>41</v>
      </c>
      <c r="B51" s="44" t="s">
        <v>19</v>
      </c>
      <c r="C51" s="38" t="s">
        <v>51</v>
      </c>
      <c r="D51" s="38" t="s">
        <v>54</v>
      </c>
      <c r="E51" s="14">
        <v>41</v>
      </c>
      <c r="F51" s="14">
        <v>44720</v>
      </c>
      <c r="G51" s="13" t="s">
        <v>327</v>
      </c>
      <c r="H51" s="13"/>
      <c r="I51" s="14">
        <v>1</v>
      </c>
      <c r="J51" s="15">
        <v>390</v>
      </c>
      <c r="K51" s="90">
        <v>0.45</v>
      </c>
      <c r="L51" s="39">
        <f t="shared" si="0"/>
        <v>214.5</v>
      </c>
      <c r="M51" s="39">
        <f t="shared" si="5"/>
        <v>214.5</v>
      </c>
      <c r="N51" s="16"/>
    </row>
    <row r="52" spans="1:14" s="18" customFormat="1" ht="63" x14ac:dyDescent="0.25">
      <c r="A52" s="36">
        <v>42</v>
      </c>
      <c r="B52" s="44" t="s">
        <v>19</v>
      </c>
      <c r="C52" s="38" t="s">
        <v>50</v>
      </c>
      <c r="D52" s="38" t="s">
        <v>53</v>
      </c>
      <c r="E52" s="14">
        <v>42</v>
      </c>
      <c r="F52" s="14">
        <v>901334</v>
      </c>
      <c r="G52" s="13" t="s">
        <v>328</v>
      </c>
      <c r="H52" s="13"/>
      <c r="I52" s="14">
        <v>1</v>
      </c>
      <c r="J52" s="15">
        <v>690</v>
      </c>
      <c r="K52" s="90">
        <v>0.45</v>
      </c>
      <c r="L52" s="39">
        <f t="shared" si="0"/>
        <v>379.5</v>
      </c>
      <c r="M52" s="39">
        <f t="shared" si="5"/>
        <v>379.5</v>
      </c>
      <c r="N52" s="16"/>
    </row>
    <row r="53" spans="1:14" s="18" customFormat="1" ht="63" x14ac:dyDescent="0.25">
      <c r="A53" s="36">
        <v>43</v>
      </c>
      <c r="B53" s="44" t="s">
        <v>19</v>
      </c>
      <c r="C53" s="38" t="s">
        <v>52</v>
      </c>
      <c r="D53" s="38" t="s">
        <v>55</v>
      </c>
      <c r="E53" s="14">
        <v>43</v>
      </c>
      <c r="F53" s="14">
        <v>41420</v>
      </c>
      <c r="G53" s="13" t="s">
        <v>329</v>
      </c>
      <c r="H53" s="13"/>
      <c r="I53" s="14">
        <v>1</v>
      </c>
      <c r="J53" s="15">
        <v>290</v>
      </c>
      <c r="K53" s="90">
        <v>0.45</v>
      </c>
      <c r="L53" s="39">
        <f t="shared" si="0"/>
        <v>159.5</v>
      </c>
      <c r="M53" s="39">
        <f t="shared" si="5"/>
        <v>159.5</v>
      </c>
      <c r="N53" s="16"/>
    </row>
    <row r="54" spans="1:14" s="18" customFormat="1" ht="47.25" x14ac:dyDescent="0.25">
      <c r="A54" s="36">
        <v>44</v>
      </c>
      <c r="B54" s="42" t="s">
        <v>87</v>
      </c>
      <c r="C54" s="37" t="s">
        <v>67</v>
      </c>
      <c r="D54" s="40" t="s">
        <v>66</v>
      </c>
      <c r="E54" s="14">
        <v>44</v>
      </c>
      <c r="F54" s="14">
        <v>56284</v>
      </c>
      <c r="G54" s="13" t="s">
        <v>277</v>
      </c>
      <c r="H54" s="13"/>
      <c r="I54" s="14">
        <v>29</v>
      </c>
      <c r="J54" s="15">
        <v>59</v>
      </c>
      <c r="K54" s="90">
        <v>0.45</v>
      </c>
      <c r="L54" s="39">
        <f t="shared" si="0"/>
        <v>32.450000000000003</v>
      </c>
      <c r="M54" s="39">
        <f t="shared" si="5"/>
        <v>1.1189655172413795</v>
      </c>
      <c r="N54" s="16"/>
    </row>
    <row r="55" spans="1:14" s="18" customFormat="1" ht="31.5" x14ac:dyDescent="0.25">
      <c r="A55" s="36">
        <v>45</v>
      </c>
      <c r="B55" s="43" t="s">
        <v>26</v>
      </c>
      <c r="C55" s="38" t="s">
        <v>112</v>
      </c>
      <c r="D55" s="38" t="s">
        <v>280</v>
      </c>
      <c r="E55" s="14">
        <v>45</v>
      </c>
      <c r="F55" s="14">
        <v>3508</v>
      </c>
      <c r="G55" s="13" t="s">
        <v>281</v>
      </c>
      <c r="H55" s="13"/>
      <c r="I55" s="14">
        <v>250</v>
      </c>
      <c r="J55" s="15">
        <v>69</v>
      </c>
      <c r="K55" s="90">
        <v>0.55000000000000004</v>
      </c>
      <c r="L55" s="39">
        <f t="shared" si="0"/>
        <v>31.049999999999997</v>
      </c>
      <c r="M55" s="39">
        <f t="shared" ref="M55:M83" si="6">L55/I55</f>
        <v>0.12419999999999999</v>
      </c>
      <c r="N55" s="16"/>
    </row>
    <row r="56" spans="1:14" ht="31.5" x14ac:dyDescent="0.25">
      <c r="A56" s="36">
        <v>46</v>
      </c>
      <c r="B56" s="43" t="s">
        <v>26</v>
      </c>
      <c r="C56" s="38" t="s">
        <v>113</v>
      </c>
      <c r="D56" s="38" t="s">
        <v>280</v>
      </c>
      <c r="E56" s="14">
        <v>46</v>
      </c>
      <c r="F56" s="14">
        <v>3509</v>
      </c>
      <c r="G56" s="13" t="s">
        <v>282</v>
      </c>
      <c r="H56" s="13"/>
      <c r="I56" s="14">
        <v>250</v>
      </c>
      <c r="J56" s="15">
        <v>19</v>
      </c>
      <c r="K56" s="90">
        <v>0.55000000000000004</v>
      </c>
      <c r="L56" s="39">
        <f t="shared" si="0"/>
        <v>8.5499999999999989</v>
      </c>
      <c r="M56" s="39">
        <f t="shared" si="6"/>
        <v>3.4199999999999994E-2</v>
      </c>
      <c r="N56" s="16"/>
    </row>
    <row r="57" spans="1:14" ht="31.5" x14ac:dyDescent="0.25">
      <c r="A57" s="36">
        <v>47</v>
      </c>
      <c r="B57" s="43" t="s">
        <v>26</v>
      </c>
      <c r="C57" s="38" t="s">
        <v>115</v>
      </c>
      <c r="D57" s="38" t="s">
        <v>283</v>
      </c>
      <c r="E57" s="14">
        <v>47</v>
      </c>
      <c r="F57" s="14">
        <v>3500</v>
      </c>
      <c r="G57" s="13" t="s">
        <v>278</v>
      </c>
      <c r="H57" s="13"/>
      <c r="I57" s="14">
        <v>1500</v>
      </c>
      <c r="J57" s="15">
        <v>690</v>
      </c>
      <c r="K57" s="90">
        <v>0.55000000000000004</v>
      </c>
      <c r="L57" s="39">
        <f t="shared" si="0"/>
        <v>310.49999999999994</v>
      </c>
      <c r="M57" s="39">
        <f t="shared" si="6"/>
        <v>0.20699999999999996</v>
      </c>
      <c r="N57" s="16"/>
    </row>
    <row r="58" spans="1:14" ht="47.25" x14ac:dyDescent="0.25">
      <c r="A58" s="36">
        <v>48</v>
      </c>
      <c r="B58" s="43" t="s">
        <v>26</v>
      </c>
      <c r="C58" s="38" t="s">
        <v>114</v>
      </c>
      <c r="D58" s="38" t="s">
        <v>284</v>
      </c>
      <c r="E58" s="14">
        <v>48</v>
      </c>
      <c r="F58" s="14">
        <v>3510</v>
      </c>
      <c r="G58" s="13" t="s">
        <v>285</v>
      </c>
      <c r="H58" s="13"/>
      <c r="I58" s="14">
        <v>5</v>
      </c>
      <c r="J58" s="15">
        <v>29</v>
      </c>
      <c r="K58" s="90">
        <v>0.55000000000000004</v>
      </c>
      <c r="L58" s="39">
        <f t="shared" si="0"/>
        <v>13.049999999999999</v>
      </c>
      <c r="M58" s="39">
        <f t="shared" si="6"/>
        <v>2.61</v>
      </c>
      <c r="N58" s="16"/>
    </row>
    <row r="59" spans="1:14" ht="47.25" x14ac:dyDescent="0.25">
      <c r="A59" s="36">
        <v>49</v>
      </c>
      <c r="B59" s="42" t="s">
        <v>26</v>
      </c>
      <c r="C59" s="38" t="s">
        <v>116</v>
      </c>
      <c r="D59" s="38" t="s">
        <v>286</v>
      </c>
      <c r="E59" s="14">
        <v>49</v>
      </c>
      <c r="F59" s="14">
        <v>3349</v>
      </c>
      <c r="G59" s="13" t="s">
        <v>279</v>
      </c>
      <c r="H59" s="13"/>
      <c r="I59" s="14">
        <v>125</v>
      </c>
      <c r="J59" s="15">
        <v>69</v>
      </c>
      <c r="K59" s="90">
        <v>0.55000000000000004</v>
      </c>
      <c r="L59" s="39">
        <f t="shared" si="0"/>
        <v>31.049999999999997</v>
      </c>
      <c r="M59" s="39">
        <f t="shared" si="6"/>
        <v>0.24839999999999998</v>
      </c>
      <c r="N59" s="16"/>
    </row>
    <row r="60" spans="1:14" ht="47.25" x14ac:dyDescent="0.25">
      <c r="A60" s="36">
        <v>50</v>
      </c>
      <c r="B60" s="43" t="s">
        <v>26</v>
      </c>
      <c r="C60" s="38" t="s">
        <v>117</v>
      </c>
      <c r="D60" s="38" t="s">
        <v>287</v>
      </c>
      <c r="E60" s="14">
        <v>50</v>
      </c>
      <c r="F60" s="14">
        <v>3517</v>
      </c>
      <c r="G60" s="13" t="s">
        <v>294</v>
      </c>
      <c r="H60" s="13"/>
      <c r="I60" s="14">
        <v>20</v>
      </c>
      <c r="J60" s="15">
        <v>9</v>
      </c>
      <c r="K60" s="90">
        <v>0.55000000000000004</v>
      </c>
      <c r="L60" s="39">
        <f t="shared" si="0"/>
        <v>4.05</v>
      </c>
      <c r="M60" s="39">
        <f t="shared" si="6"/>
        <v>0.20249999999999999</v>
      </c>
      <c r="N60" s="16"/>
    </row>
    <row r="61" spans="1:14" ht="30" x14ac:dyDescent="0.25">
      <c r="A61" s="36">
        <v>51</v>
      </c>
      <c r="B61" s="43" t="s">
        <v>226</v>
      </c>
      <c r="C61" s="38" t="s">
        <v>227</v>
      </c>
      <c r="D61" s="38" t="s">
        <v>228</v>
      </c>
      <c r="E61" s="14">
        <v>51</v>
      </c>
      <c r="F61" s="14">
        <v>1767</v>
      </c>
      <c r="G61" s="13" t="s">
        <v>295</v>
      </c>
      <c r="H61" s="13"/>
      <c r="I61" s="14">
        <v>10</v>
      </c>
      <c r="J61" s="15">
        <v>69</v>
      </c>
      <c r="K61" s="90">
        <v>0.55000000000000004</v>
      </c>
      <c r="L61" s="39">
        <f>J61-($J61*K61)</f>
        <v>31.049999999999997</v>
      </c>
      <c r="M61" s="39">
        <f t="shared" si="6"/>
        <v>3.1049999999999995</v>
      </c>
      <c r="N61" s="16"/>
    </row>
    <row r="62" spans="1:14" ht="31.5" x14ac:dyDescent="0.25">
      <c r="A62" s="36">
        <v>52</v>
      </c>
      <c r="B62" s="43" t="s">
        <v>20</v>
      </c>
      <c r="C62" s="38" t="s">
        <v>224</v>
      </c>
      <c r="D62" s="38" t="s">
        <v>225</v>
      </c>
      <c r="E62" s="14">
        <v>52</v>
      </c>
      <c r="F62" s="14">
        <v>1503</v>
      </c>
      <c r="G62" s="13" t="s">
        <v>296</v>
      </c>
      <c r="H62" s="13"/>
      <c r="I62" s="14">
        <v>250</v>
      </c>
      <c r="J62" s="15">
        <v>39</v>
      </c>
      <c r="K62" s="90">
        <v>0.55000000000000004</v>
      </c>
      <c r="L62" s="39">
        <f t="shared" si="0"/>
        <v>17.549999999999997</v>
      </c>
      <c r="M62" s="39">
        <f t="shared" si="6"/>
        <v>7.0199999999999985E-2</v>
      </c>
      <c r="N62" s="16"/>
    </row>
    <row r="63" spans="1:14" ht="63" x14ac:dyDescent="0.25">
      <c r="A63" s="36">
        <v>53</v>
      </c>
      <c r="B63" s="42" t="s">
        <v>21</v>
      </c>
      <c r="C63" s="38" t="s">
        <v>118</v>
      </c>
      <c r="D63" s="38" t="s">
        <v>288</v>
      </c>
      <c r="E63" s="14">
        <v>53</v>
      </c>
      <c r="F63" s="14">
        <v>3519</v>
      </c>
      <c r="G63" s="13" t="s">
        <v>297</v>
      </c>
      <c r="H63" s="13"/>
      <c r="I63" s="14">
        <v>2000</v>
      </c>
      <c r="J63" s="15">
        <v>269</v>
      </c>
      <c r="K63" s="90">
        <v>0.55000000000000004</v>
      </c>
      <c r="L63" s="39">
        <f t="shared" si="0"/>
        <v>121.04999999999998</v>
      </c>
      <c r="M63" s="39">
        <f t="shared" si="6"/>
        <v>6.0524999999999989E-2</v>
      </c>
      <c r="N63" s="16"/>
    </row>
    <row r="64" spans="1:14" ht="15.75" x14ac:dyDescent="0.25">
      <c r="A64" s="36">
        <v>54</v>
      </c>
      <c r="B64" s="42" t="s">
        <v>21</v>
      </c>
      <c r="C64" s="38" t="s">
        <v>222</v>
      </c>
      <c r="D64" s="38"/>
      <c r="E64" s="14">
        <v>54</v>
      </c>
      <c r="F64" s="14">
        <v>124541</v>
      </c>
      <c r="G64" s="13" t="s">
        <v>298</v>
      </c>
      <c r="H64" s="13"/>
      <c r="I64" s="14">
        <v>1</v>
      </c>
      <c r="J64" s="15">
        <v>2.5</v>
      </c>
      <c r="K64" s="90">
        <v>0.55000000000000004</v>
      </c>
      <c r="L64" s="39">
        <f t="shared" si="0"/>
        <v>1.125</v>
      </c>
      <c r="M64" s="39">
        <f t="shared" si="6"/>
        <v>1.125</v>
      </c>
      <c r="N64" s="16"/>
    </row>
    <row r="65" spans="1:14" ht="31.5" x14ac:dyDescent="0.25">
      <c r="A65" s="36">
        <v>55</v>
      </c>
      <c r="B65" s="42" t="s">
        <v>21</v>
      </c>
      <c r="C65" s="38" t="s">
        <v>32</v>
      </c>
      <c r="D65" s="38" t="s">
        <v>33</v>
      </c>
      <c r="E65" s="14">
        <v>55</v>
      </c>
      <c r="F65" s="14">
        <v>5188</v>
      </c>
      <c r="G65" s="13" t="s">
        <v>299</v>
      </c>
      <c r="H65" s="13"/>
      <c r="I65" s="14">
        <v>60</v>
      </c>
      <c r="J65" s="15">
        <v>49</v>
      </c>
      <c r="K65" s="90">
        <v>0.55000000000000004</v>
      </c>
      <c r="L65" s="39">
        <f t="shared" si="0"/>
        <v>22.049999999999997</v>
      </c>
      <c r="M65" s="39">
        <f t="shared" si="6"/>
        <v>0.36749999999999994</v>
      </c>
      <c r="N65" s="16"/>
    </row>
    <row r="66" spans="1:14" ht="47.25" x14ac:dyDescent="0.25">
      <c r="A66" s="36">
        <v>56</v>
      </c>
      <c r="B66" s="42" t="s">
        <v>21</v>
      </c>
      <c r="C66" s="38" t="s">
        <v>179</v>
      </c>
      <c r="D66" s="38" t="s">
        <v>178</v>
      </c>
      <c r="E66" s="14">
        <v>56</v>
      </c>
      <c r="F66" s="14">
        <v>1124</v>
      </c>
      <c r="G66" s="13" t="s">
        <v>300</v>
      </c>
      <c r="H66" s="13"/>
      <c r="I66" s="14">
        <v>10</v>
      </c>
      <c r="J66" s="15">
        <v>19</v>
      </c>
      <c r="K66" s="90">
        <v>0.55000000000000004</v>
      </c>
      <c r="L66" s="39">
        <f t="shared" si="0"/>
        <v>8.5499999999999989</v>
      </c>
      <c r="M66" s="39">
        <f t="shared" si="6"/>
        <v>0.85499999999999987</v>
      </c>
      <c r="N66" s="16"/>
    </row>
    <row r="67" spans="1:14" ht="31.5" x14ac:dyDescent="0.25">
      <c r="A67" s="36">
        <v>57</v>
      </c>
      <c r="B67" s="42" t="s">
        <v>21</v>
      </c>
      <c r="C67" s="38" t="s">
        <v>34</v>
      </c>
      <c r="D67" s="38" t="s">
        <v>35</v>
      </c>
      <c r="E67" s="14">
        <v>57</v>
      </c>
      <c r="F67" s="14">
        <v>5189</v>
      </c>
      <c r="G67" s="13" t="s">
        <v>301</v>
      </c>
      <c r="H67" s="13"/>
      <c r="I67" s="14">
        <v>10</v>
      </c>
      <c r="J67" s="15">
        <v>29</v>
      </c>
      <c r="K67" s="90">
        <v>0.55000000000000004</v>
      </c>
      <c r="L67" s="39">
        <f t="shared" si="0"/>
        <v>13.049999999999999</v>
      </c>
      <c r="M67" s="39">
        <f t="shared" si="6"/>
        <v>1.3049999999999999</v>
      </c>
      <c r="N67" s="16"/>
    </row>
    <row r="68" spans="1:14" ht="63" x14ac:dyDescent="0.25">
      <c r="A68" s="36">
        <v>58</v>
      </c>
      <c r="B68" s="42" t="s">
        <v>22</v>
      </c>
      <c r="C68" s="38" t="s">
        <v>29</v>
      </c>
      <c r="D68" s="38" t="s">
        <v>289</v>
      </c>
      <c r="E68" s="14">
        <v>58</v>
      </c>
      <c r="F68" s="14">
        <v>4836</v>
      </c>
      <c r="G68" s="13" t="s">
        <v>302</v>
      </c>
      <c r="H68" s="13"/>
      <c r="I68" s="14">
        <v>1000</v>
      </c>
      <c r="J68" s="15">
        <v>39</v>
      </c>
      <c r="K68" s="90">
        <v>0.55000000000000004</v>
      </c>
      <c r="L68" s="39">
        <f t="shared" si="0"/>
        <v>17.549999999999997</v>
      </c>
      <c r="M68" s="39">
        <f t="shared" si="6"/>
        <v>1.7549999999999996E-2</v>
      </c>
      <c r="N68" s="16"/>
    </row>
    <row r="69" spans="1:14" ht="47.25" x14ac:dyDescent="0.25">
      <c r="A69" s="36">
        <v>59</v>
      </c>
      <c r="B69" s="42" t="s">
        <v>22</v>
      </c>
      <c r="C69" s="38" t="s">
        <v>195</v>
      </c>
      <c r="D69" s="38" t="s">
        <v>111</v>
      </c>
      <c r="E69" s="14">
        <v>59</v>
      </c>
      <c r="F69" s="14">
        <v>124542</v>
      </c>
      <c r="G69" s="13" t="s">
        <v>303</v>
      </c>
      <c r="H69" s="13"/>
      <c r="I69" s="14">
        <v>3</v>
      </c>
      <c r="J69" s="15">
        <v>9</v>
      </c>
      <c r="K69" s="90">
        <v>0.55000000000000004</v>
      </c>
      <c r="L69" s="39">
        <f t="shared" si="0"/>
        <v>4.05</v>
      </c>
      <c r="M69" s="39">
        <f t="shared" si="6"/>
        <v>1.3499999999999999</v>
      </c>
      <c r="N69" s="16"/>
    </row>
    <row r="70" spans="1:14" ht="31.5" x14ac:dyDescent="0.25">
      <c r="A70" s="36">
        <v>60</v>
      </c>
      <c r="B70" s="42" t="s">
        <v>22</v>
      </c>
      <c r="C70" s="38" t="s">
        <v>194</v>
      </c>
      <c r="D70" s="38" t="s">
        <v>106</v>
      </c>
      <c r="E70" s="14">
        <v>60</v>
      </c>
      <c r="F70" s="14">
        <v>4029</v>
      </c>
      <c r="G70" s="13" t="s">
        <v>304</v>
      </c>
      <c r="H70" s="13"/>
      <c r="I70" s="14">
        <v>10</v>
      </c>
      <c r="J70" s="15">
        <v>29</v>
      </c>
      <c r="K70" s="90">
        <v>0.55000000000000004</v>
      </c>
      <c r="L70" s="39">
        <f t="shared" ref="L70:L96" si="7">J70-($J70*K70)</f>
        <v>13.049999999999999</v>
      </c>
      <c r="M70" s="39">
        <f t="shared" si="6"/>
        <v>1.3049999999999999</v>
      </c>
      <c r="N70" s="16"/>
    </row>
    <row r="71" spans="1:14" ht="31.5" x14ac:dyDescent="0.25">
      <c r="A71" s="36">
        <v>61</v>
      </c>
      <c r="B71" s="42" t="s">
        <v>22</v>
      </c>
      <c r="C71" s="38" t="s">
        <v>192</v>
      </c>
      <c r="D71" s="38" t="s">
        <v>107</v>
      </c>
      <c r="E71" s="14">
        <v>61</v>
      </c>
      <c r="F71" s="14">
        <v>4030</v>
      </c>
      <c r="G71" s="13" t="s">
        <v>305</v>
      </c>
      <c r="H71" s="13"/>
      <c r="I71" s="14">
        <v>10</v>
      </c>
      <c r="J71" s="15">
        <v>19</v>
      </c>
      <c r="K71" s="90">
        <v>0.55000000000000004</v>
      </c>
      <c r="L71" s="39">
        <f t="shared" si="7"/>
        <v>8.5499999999999989</v>
      </c>
      <c r="M71" s="39">
        <f t="shared" si="6"/>
        <v>0.85499999999999987</v>
      </c>
      <c r="N71" s="16"/>
    </row>
    <row r="72" spans="1:14" s="8" customFormat="1" ht="31.5" x14ac:dyDescent="0.25">
      <c r="A72" s="36">
        <v>62</v>
      </c>
      <c r="B72" s="42" t="s">
        <v>22</v>
      </c>
      <c r="C72" s="43" t="s">
        <v>193</v>
      </c>
      <c r="D72" s="38" t="s">
        <v>108</v>
      </c>
      <c r="E72" s="14">
        <v>62</v>
      </c>
      <c r="F72" s="14">
        <v>4035</v>
      </c>
      <c r="G72" s="13" t="s">
        <v>306</v>
      </c>
      <c r="H72" s="13"/>
      <c r="I72" s="14">
        <v>10</v>
      </c>
      <c r="J72" s="15">
        <v>29</v>
      </c>
      <c r="K72" s="90">
        <v>0.55000000000000004</v>
      </c>
      <c r="L72" s="39">
        <f t="shared" si="7"/>
        <v>13.049999999999999</v>
      </c>
      <c r="M72" s="39">
        <f t="shared" si="6"/>
        <v>1.3049999999999999</v>
      </c>
      <c r="N72" s="16"/>
    </row>
    <row r="73" spans="1:14" ht="63" x14ac:dyDescent="0.25">
      <c r="A73" s="36">
        <v>63</v>
      </c>
      <c r="B73" s="42" t="s">
        <v>22</v>
      </c>
      <c r="C73" s="38" t="s">
        <v>31</v>
      </c>
      <c r="D73" s="38" t="s">
        <v>290</v>
      </c>
      <c r="E73" s="14">
        <v>63</v>
      </c>
      <c r="F73" s="14" t="s">
        <v>307</v>
      </c>
      <c r="G73" s="13" t="s">
        <v>308</v>
      </c>
      <c r="H73" s="13"/>
      <c r="I73" s="14">
        <v>1000</v>
      </c>
      <c r="J73" s="15">
        <v>79</v>
      </c>
      <c r="K73" s="90">
        <v>0.55000000000000004</v>
      </c>
      <c r="L73" s="39">
        <f t="shared" si="7"/>
        <v>35.549999999999997</v>
      </c>
      <c r="M73" s="39">
        <f t="shared" si="6"/>
        <v>3.5549999999999998E-2</v>
      </c>
      <c r="N73" s="16"/>
    </row>
    <row r="74" spans="1:14" ht="63" x14ac:dyDescent="0.25">
      <c r="A74" s="36">
        <v>64</v>
      </c>
      <c r="B74" s="42" t="s">
        <v>22</v>
      </c>
      <c r="C74" s="38" t="s">
        <v>28</v>
      </c>
      <c r="D74" s="38" t="s">
        <v>291</v>
      </c>
      <c r="E74" s="14">
        <v>64</v>
      </c>
      <c r="F74" s="14">
        <v>4886</v>
      </c>
      <c r="G74" s="13" t="s">
        <v>309</v>
      </c>
      <c r="H74" s="13"/>
      <c r="I74" s="14">
        <v>800</v>
      </c>
      <c r="J74" s="15">
        <v>89</v>
      </c>
      <c r="K74" s="90">
        <v>0.55000000000000004</v>
      </c>
      <c r="L74" s="39">
        <f t="shared" si="7"/>
        <v>40.049999999999997</v>
      </c>
      <c r="M74" s="39">
        <f t="shared" si="6"/>
        <v>5.0062499999999996E-2</v>
      </c>
      <c r="N74" s="16"/>
    </row>
    <row r="75" spans="1:14" ht="47.25" x14ac:dyDescent="0.25">
      <c r="A75" s="36">
        <v>65</v>
      </c>
      <c r="B75" s="42" t="s">
        <v>22</v>
      </c>
      <c r="C75" s="38" t="s">
        <v>30</v>
      </c>
      <c r="D75" s="38" t="s">
        <v>292</v>
      </c>
      <c r="E75" s="14">
        <v>65</v>
      </c>
      <c r="F75" s="14">
        <v>6164</v>
      </c>
      <c r="G75" s="13" t="s">
        <v>310</v>
      </c>
      <c r="H75" s="13"/>
      <c r="I75" s="14">
        <v>1200</v>
      </c>
      <c r="J75" s="15">
        <v>294</v>
      </c>
      <c r="K75" s="90">
        <v>0.55000000000000004</v>
      </c>
      <c r="L75" s="39">
        <f t="shared" si="7"/>
        <v>132.29999999999998</v>
      </c>
      <c r="M75" s="39">
        <f t="shared" si="6"/>
        <v>0.11024999999999999</v>
      </c>
      <c r="N75" s="16"/>
    </row>
    <row r="76" spans="1:14" ht="31.5" x14ac:dyDescent="0.25">
      <c r="A76" s="36">
        <v>66</v>
      </c>
      <c r="B76" s="42" t="s">
        <v>22</v>
      </c>
      <c r="C76" s="38" t="s">
        <v>109</v>
      </c>
      <c r="D76" s="38" t="s">
        <v>110</v>
      </c>
      <c r="E76" s="14">
        <v>66</v>
      </c>
      <c r="F76" s="14">
        <v>4038</v>
      </c>
      <c r="G76" s="13" t="s">
        <v>330</v>
      </c>
      <c r="H76" s="13"/>
      <c r="I76" s="14">
        <v>1400</v>
      </c>
      <c r="J76" s="15">
        <v>59</v>
      </c>
      <c r="K76" s="90">
        <v>0.55000000000000004</v>
      </c>
      <c r="L76" s="39">
        <f t="shared" si="7"/>
        <v>26.549999999999997</v>
      </c>
      <c r="M76" s="39">
        <f t="shared" si="6"/>
        <v>1.8964285714285711E-2</v>
      </c>
      <c r="N76" s="16"/>
    </row>
    <row r="77" spans="1:14" ht="31.5" x14ac:dyDescent="0.25">
      <c r="A77" s="36">
        <v>67</v>
      </c>
      <c r="B77" s="42" t="s">
        <v>22</v>
      </c>
      <c r="C77" s="38" t="s">
        <v>103</v>
      </c>
      <c r="D77" s="38" t="s">
        <v>100</v>
      </c>
      <c r="E77" s="14">
        <v>67</v>
      </c>
      <c r="F77" s="14">
        <v>4002</v>
      </c>
      <c r="G77" s="13" t="s">
        <v>331</v>
      </c>
      <c r="H77" s="13"/>
      <c r="I77" s="14">
        <v>20000</v>
      </c>
      <c r="J77" s="15">
        <v>169</v>
      </c>
      <c r="K77" s="90">
        <v>0.55000000000000004</v>
      </c>
      <c r="L77" s="39">
        <f t="shared" si="7"/>
        <v>76.05</v>
      </c>
      <c r="M77" s="39">
        <f t="shared" si="6"/>
        <v>3.8024999999999999E-3</v>
      </c>
      <c r="N77" s="16"/>
    </row>
    <row r="78" spans="1:14" ht="31.5" x14ac:dyDescent="0.25">
      <c r="A78" s="36">
        <v>68</v>
      </c>
      <c r="B78" s="42" t="s">
        <v>22</v>
      </c>
      <c r="C78" s="38" t="s">
        <v>104</v>
      </c>
      <c r="D78" s="38" t="s">
        <v>102</v>
      </c>
      <c r="E78" s="14">
        <v>68</v>
      </c>
      <c r="F78" s="14">
        <v>4039</v>
      </c>
      <c r="G78" s="13" t="s">
        <v>332</v>
      </c>
      <c r="H78" s="13"/>
      <c r="I78" s="14">
        <v>6000</v>
      </c>
      <c r="J78" s="15">
        <v>19</v>
      </c>
      <c r="K78" s="90">
        <v>0.55000000000000004</v>
      </c>
      <c r="L78" s="39">
        <f t="shared" si="7"/>
        <v>8.5499999999999989</v>
      </c>
      <c r="M78" s="39">
        <f t="shared" si="6"/>
        <v>1.4249999999999998E-3</v>
      </c>
      <c r="N78" s="16"/>
    </row>
    <row r="79" spans="1:14" ht="31.5" x14ac:dyDescent="0.25">
      <c r="A79" s="36">
        <v>69</v>
      </c>
      <c r="B79" s="42" t="s">
        <v>22</v>
      </c>
      <c r="C79" s="38" t="s">
        <v>105</v>
      </c>
      <c r="D79" s="38" t="s">
        <v>101</v>
      </c>
      <c r="E79" s="14">
        <v>69</v>
      </c>
      <c r="F79" s="14">
        <v>4040</v>
      </c>
      <c r="G79" s="13" t="s">
        <v>333</v>
      </c>
      <c r="H79" s="13"/>
      <c r="I79" s="14">
        <v>1000</v>
      </c>
      <c r="J79" s="15">
        <v>9</v>
      </c>
      <c r="K79" s="90">
        <v>0.55000000000000004</v>
      </c>
      <c r="L79" s="39">
        <f t="shared" si="7"/>
        <v>4.05</v>
      </c>
      <c r="M79" s="39">
        <f t="shared" si="6"/>
        <v>4.0499999999999998E-3</v>
      </c>
      <c r="N79" s="16"/>
    </row>
    <row r="80" spans="1:14" ht="31.5" x14ac:dyDescent="0.25">
      <c r="A80" s="36">
        <v>70</v>
      </c>
      <c r="B80" s="42" t="s">
        <v>190</v>
      </c>
      <c r="C80" s="38" t="s">
        <v>27</v>
      </c>
      <c r="D80" s="38" t="s">
        <v>293</v>
      </c>
      <c r="E80" s="14">
        <v>70</v>
      </c>
      <c r="F80" s="14">
        <v>4941</v>
      </c>
      <c r="G80" s="13" t="s">
        <v>311</v>
      </c>
      <c r="H80" s="13"/>
      <c r="I80" s="14">
        <v>500</v>
      </c>
      <c r="J80" s="15">
        <v>177</v>
      </c>
      <c r="K80" s="90">
        <v>0.55000000000000004</v>
      </c>
      <c r="L80" s="39">
        <f t="shared" si="7"/>
        <v>79.649999999999991</v>
      </c>
      <c r="M80" s="39">
        <f t="shared" si="6"/>
        <v>0.15929999999999997</v>
      </c>
      <c r="N80" s="16"/>
    </row>
    <row r="81" spans="1:14" ht="31.5" x14ac:dyDescent="0.25">
      <c r="A81" s="36">
        <v>71</v>
      </c>
      <c r="B81" s="42" t="s">
        <v>190</v>
      </c>
      <c r="C81" s="38" t="s">
        <v>48</v>
      </c>
      <c r="D81" s="38" t="s">
        <v>44</v>
      </c>
      <c r="E81" s="14">
        <v>71</v>
      </c>
      <c r="F81" s="14">
        <v>5077</v>
      </c>
      <c r="G81" s="13" t="s">
        <v>312</v>
      </c>
      <c r="H81" s="13"/>
      <c r="I81" s="14">
        <v>100</v>
      </c>
      <c r="J81" s="15">
        <v>9</v>
      </c>
      <c r="K81" s="90">
        <v>0.55000000000000004</v>
      </c>
      <c r="L81" s="39">
        <f t="shared" si="7"/>
        <v>4.05</v>
      </c>
      <c r="M81" s="39">
        <f t="shared" si="6"/>
        <v>4.0500000000000001E-2</v>
      </c>
      <c r="N81" s="16"/>
    </row>
    <row r="82" spans="1:14" ht="31.5" x14ac:dyDescent="0.25">
      <c r="A82" s="36">
        <v>72</v>
      </c>
      <c r="B82" s="42" t="s">
        <v>190</v>
      </c>
      <c r="C82" s="38" t="s">
        <v>49</v>
      </c>
      <c r="D82" s="38" t="s">
        <v>45</v>
      </c>
      <c r="E82" s="14">
        <v>72</v>
      </c>
      <c r="F82" s="14">
        <v>5081</v>
      </c>
      <c r="G82" s="13" t="s">
        <v>312</v>
      </c>
      <c r="H82" s="13"/>
      <c r="I82" s="14">
        <v>50</v>
      </c>
      <c r="J82" s="15">
        <v>9</v>
      </c>
      <c r="K82" s="90">
        <v>0.55000000000000004</v>
      </c>
      <c r="L82" s="39">
        <f t="shared" si="7"/>
        <v>4.05</v>
      </c>
      <c r="M82" s="39">
        <f t="shared" si="6"/>
        <v>8.1000000000000003E-2</v>
      </c>
      <c r="N82" s="16"/>
    </row>
    <row r="83" spans="1:14" ht="31.5" x14ac:dyDescent="0.25">
      <c r="A83" s="36">
        <v>73</v>
      </c>
      <c r="B83" s="42" t="s">
        <v>190</v>
      </c>
      <c r="C83" s="38" t="s">
        <v>47</v>
      </c>
      <c r="D83" s="38" t="s">
        <v>46</v>
      </c>
      <c r="E83" s="14">
        <v>73</v>
      </c>
      <c r="F83" s="14">
        <v>5080</v>
      </c>
      <c r="G83" s="13" t="s">
        <v>312</v>
      </c>
      <c r="H83" s="13"/>
      <c r="I83" s="14">
        <v>100</v>
      </c>
      <c r="J83" s="15">
        <v>4</v>
      </c>
      <c r="K83" s="90">
        <v>0.55000000000000004</v>
      </c>
      <c r="L83" s="39">
        <f t="shared" si="7"/>
        <v>1.7999999999999998</v>
      </c>
      <c r="M83" s="39">
        <f t="shared" si="6"/>
        <v>1.7999999999999999E-2</v>
      </c>
      <c r="N83" s="16"/>
    </row>
    <row r="84" spans="1:14" s="18" customFormat="1" ht="31.5" x14ac:dyDescent="0.25">
      <c r="A84" s="36">
        <v>74</v>
      </c>
      <c r="B84" s="42" t="s">
        <v>87</v>
      </c>
      <c r="C84" s="38" t="s">
        <v>99</v>
      </c>
      <c r="D84" s="38" t="s">
        <v>98</v>
      </c>
      <c r="E84" s="14">
        <v>74</v>
      </c>
      <c r="F84" s="14">
        <v>4993</v>
      </c>
      <c r="G84" s="13" t="s">
        <v>313</v>
      </c>
      <c r="H84" s="13"/>
      <c r="I84" s="14">
        <v>50</v>
      </c>
      <c r="J84" s="15">
        <v>52</v>
      </c>
      <c r="K84" s="90">
        <v>0.55000000000000004</v>
      </c>
      <c r="L84" s="39">
        <f t="shared" si="7"/>
        <v>23.4</v>
      </c>
      <c r="M84" s="39">
        <f t="shared" ref="M84:M87" si="8">L84/I84</f>
        <v>0.46799999999999997</v>
      </c>
      <c r="N84" s="107"/>
    </row>
    <row r="85" spans="1:14" s="18" customFormat="1" ht="31.5" x14ac:dyDescent="0.25">
      <c r="A85" s="36">
        <v>75</v>
      </c>
      <c r="B85" s="42" t="s">
        <v>87</v>
      </c>
      <c r="C85" s="38" t="s">
        <v>91</v>
      </c>
      <c r="D85" s="38" t="s">
        <v>88</v>
      </c>
      <c r="E85" s="14">
        <v>75</v>
      </c>
      <c r="F85" s="14">
        <v>3691</v>
      </c>
      <c r="G85" s="13" t="s">
        <v>314</v>
      </c>
      <c r="H85" s="13"/>
      <c r="I85" s="14">
        <v>100</v>
      </c>
      <c r="J85" s="15">
        <v>34</v>
      </c>
      <c r="K85" s="90">
        <v>0.55000000000000004</v>
      </c>
      <c r="L85" s="39">
        <f t="shared" si="7"/>
        <v>15.299999999999997</v>
      </c>
      <c r="M85" s="39">
        <f t="shared" si="8"/>
        <v>0.15299999999999997</v>
      </c>
      <c r="N85" s="16"/>
    </row>
    <row r="86" spans="1:14" s="18" customFormat="1" ht="31.5" x14ac:dyDescent="0.25">
      <c r="A86" s="36">
        <v>76</v>
      </c>
      <c r="B86" s="42" t="s">
        <v>87</v>
      </c>
      <c r="C86" s="38" t="s">
        <v>91</v>
      </c>
      <c r="D86" s="38" t="s">
        <v>89</v>
      </c>
      <c r="E86" s="14">
        <v>76</v>
      </c>
      <c r="F86" s="14">
        <v>3692</v>
      </c>
      <c r="G86" s="13" t="s">
        <v>314</v>
      </c>
      <c r="H86" s="13"/>
      <c r="I86" s="14">
        <v>100</v>
      </c>
      <c r="J86" s="15">
        <v>79</v>
      </c>
      <c r="K86" s="90">
        <v>0.55000000000000004</v>
      </c>
      <c r="L86" s="39">
        <f t="shared" si="7"/>
        <v>35.549999999999997</v>
      </c>
      <c r="M86" s="39">
        <f t="shared" si="8"/>
        <v>0.35549999999999998</v>
      </c>
      <c r="N86" s="16"/>
    </row>
    <row r="87" spans="1:14" ht="31.5" x14ac:dyDescent="0.25">
      <c r="A87" s="36">
        <v>77</v>
      </c>
      <c r="B87" s="41" t="s">
        <v>23</v>
      </c>
      <c r="C87" s="38" t="s">
        <v>91</v>
      </c>
      <c r="D87" s="38" t="s">
        <v>90</v>
      </c>
      <c r="E87" s="14">
        <v>77</v>
      </c>
      <c r="F87" s="14">
        <v>3693</v>
      </c>
      <c r="G87" s="13" t="s">
        <v>314</v>
      </c>
      <c r="H87" s="13"/>
      <c r="I87" s="14">
        <v>50</v>
      </c>
      <c r="J87" s="15">
        <v>95</v>
      </c>
      <c r="K87" s="90">
        <v>0.55000000000000004</v>
      </c>
      <c r="L87" s="39">
        <f t="shared" si="7"/>
        <v>42.749999999999993</v>
      </c>
      <c r="M87" s="39">
        <f t="shared" si="8"/>
        <v>0.85499999999999987</v>
      </c>
      <c r="N87" s="16"/>
    </row>
    <row r="88" spans="1:14" ht="15.75" x14ac:dyDescent="0.25">
      <c r="A88" s="36">
        <v>78</v>
      </c>
      <c r="B88" s="41" t="s">
        <v>23</v>
      </c>
      <c r="C88" s="38" t="s">
        <v>36</v>
      </c>
      <c r="D88" s="38" t="s">
        <v>37</v>
      </c>
      <c r="E88" s="14">
        <v>78</v>
      </c>
      <c r="F88" s="14">
        <v>4951</v>
      </c>
      <c r="G88" s="13" t="s">
        <v>315</v>
      </c>
      <c r="H88" s="13"/>
      <c r="I88" s="14">
        <v>100</v>
      </c>
      <c r="J88" s="15">
        <v>9</v>
      </c>
      <c r="K88" s="90">
        <v>0.55000000000000004</v>
      </c>
      <c r="L88" s="39">
        <f t="shared" si="7"/>
        <v>4.05</v>
      </c>
      <c r="M88" s="39">
        <f t="shared" ref="M88:M96" si="9">L88/I88</f>
        <v>4.0500000000000001E-2</v>
      </c>
      <c r="N88" s="16"/>
    </row>
    <row r="89" spans="1:14" ht="31.5" x14ac:dyDescent="0.25">
      <c r="A89" s="36">
        <v>79</v>
      </c>
      <c r="B89" s="41" t="s">
        <v>23</v>
      </c>
      <c r="C89" s="38" t="s">
        <v>92</v>
      </c>
      <c r="D89" s="38" t="s">
        <v>37</v>
      </c>
      <c r="E89" s="14">
        <v>79</v>
      </c>
      <c r="F89" s="14">
        <v>4928</v>
      </c>
      <c r="G89" s="13" t="s">
        <v>315</v>
      </c>
      <c r="H89" s="13"/>
      <c r="I89" s="14">
        <v>100</v>
      </c>
      <c r="J89" s="15">
        <v>30</v>
      </c>
      <c r="K89" s="90">
        <v>0.55000000000000004</v>
      </c>
      <c r="L89" s="39">
        <f t="shared" si="7"/>
        <v>13.5</v>
      </c>
      <c r="M89" s="39">
        <f t="shared" si="9"/>
        <v>0.13500000000000001</v>
      </c>
      <c r="N89" s="107"/>
    </row>
    <row r="90" spans="1:14" ht="31.5" x14ac:dyDescent="0.25">
      <c r="A90" s="36">
        <v>80</v>
      </c>
      <c r="B90" s="41" t="s">
        <v>23</v>
      </c>
      <c r="C90" s="38" t="s">
        <v>93</v>
      </c>
      <c r="D90" s="38" t="s">
        <v>37</v>
      </c>
      <c r="E90" s="14">
        <v>80</v>
      </c>
      <c r="F90" s="14">
        <v>4937</v>
      </c>
      <c r="G90" s="13" t="s">
        <v>315</v>
      </c>
      <c r="H90" s="13"/>
      <c r="I90" s="14">
        <v>100</v>
      </c>
      <c r="J90" s="15">
        <v>30</v>
      </c>
      <c r="K90" s="90">
        <v>0.55000000000000004</v>
      </c>
      <c r="L90" s="39">
        <f t="shared" si="7"/>
        <v>13.5</v>
      </c>
      <c r="M90" s="39">
        <f t="shared" si="9"/>
        <v>0.13500000000000001</v>
      </c>
      <c r="N90" s="16"/>
    </row>
    <row r="91" spans="1:14" ht="31.5" x14ac:dyDescent="0.25">
      <c r="A91" s="36">
        <v>81</v>
      </c>
      <c r="B91" s="41" t="s">
        <v>23</v>
      </c>
      <c r="C91" s="38" t="s">
        <v>94</v>
      </c>
      <c r="D91" s="38" t="s">
        <v>37</v>
      </c>
      <c r="E91" s="14">
        <v>81</v>
      </c>
      <c r="F91" s="14">
        <v>4953</v>
      </c>
      <c r="G91" s="13" t="s">
        <v>315</v>
      </c>
      <c r="H91" s="13"/>
      <c r="I91" s="14">
        <v>100</v>
      </c>
      <c r="J91" s="15">
        <v>75</v>
      </c>
      <c r="K91" s="90">
        <v>0.55000000000000004</v>
      </c>
      <c r="L91" s="39">
        <f t="shared" si="7"/>
        <v>33.75</v>
      </c>
      <c r="M91" s="39">
        <f t="shared" si="9"/>
        <v>0.33750000000000002</v>
      </c>
      <c r="N91" s="16"/>
    </row>
    <row r="92" spans="1:14" ht="31.5" x14ac:dyDescent="0.25">
      <c r="A92" s="36">
        <v>82</v>
      </c>
      <c r="B92" s="41" t="s">
        <v>23</v>
      </c>
      <c r="C92" s="38" t="s">
        <v>95</v>
      </c>
      <c r="D92" s="38" t="s">
        <v>38</v>
      </c>
      <c r="E92" s="14">
        <v>82</v>
      </c>
      <c r="F92" s="14">
        <v>4954</v>
      </c>
      <c r="G92" s="13" t="s">
        <v>315</v>
      </c>
      <c r="H92" s="13"/>
      <c r="I92" s="14">
        <v>50</v>
      </c>
      <c r="J92" s="15">
        <v>75</v>
      </c>
      <c r="K92" s="90">
        <v>0.55000000000000004</v>
      </c>
      <c r="L92" s="39">
        <f t="shared" si="7"/>
        <v>33.75</v>
      </c>
      <c r="M92" s="39">
        <f t="shared" si="9"/>
        <v>0.67500000000000004</v>
      </c>
      <c r="N92" s="16"/>
    </row>
    <row r="93" spans="1:14" ht="31.5" x14ac:dyDescent="0.25">
      <c r="A93" s="36">
        <v>83</v>
      </c>
      <c r="B93" s="41" t="s">
        <v>23</v>
      </c>
      <c r="C93" s="38" t="s">
        <v>96</v>
      </c>
      <c r="D93" s="38" t="s">
        <v>39</v>
      </c>
      <c r="E93" s="14">
        <v>83</v>
      </c>
      <c r="F93" s="14" t="s">
        <v>316</v>
      </c>
      <c r="G93" s="13" t="s">
        <v>315</v>
      </c>
      <c r="H93" s="13"/>
      <c r="I93" s="14">
        <v>10</v>
      </c>
      <c r="J93" s="15">
        <v>25</v>
      </c>
      <c r="K93" s="90">
        <v>0.55000000000000004</v>
      </c>
      <c r="L93" s="39">
        <f t="shared" si="7"/>
        <v>11.249999999999998</v>
      </c>
      <c r="M93" s="39">
        <f t="shared" si="9"/>
        <v>1.1249999999999998</v>
      </c>
      <c r="N93" s="16"/>
    </row>
    <row r="94" spans="1:14" ht="31.5" x14ac:dyDescent="0.25">
      <c r="A94" s="36">
        <v>84</v>
      </c>
      <c r="B94" s="41" t="s">
        <v>24</v>
      </c>
      <c r="C94" s="38" t="s">
        <v>97</v>
      </c>
      <c r="D94" s="38" t="s">
        <v>39</v>
      </c>
      <c r="E94" s="13">
        <v>84</v>
      </c>
      <c r="F94" s="14">
        <v>4956</v>
      </c>
      <c r="G94" s="13" t="s">
        <v>315</v>
      </c>
      <c r="H94" s="13"/>
      <c r="I94" s="14">
        <v>10</v>
      </c>
      <c r="J94" s="15">
        <v>160</v>
      </c>
      <c r="K94" s="90">
        <v>0.55000000000000004</v>
      </c>
      <c r="L94" s="39">
        <f t="shared" si="7"/>
        <v>72</v>
      </c>
      <c r="M94" s="39">
        <f t="shared" si="9"/>
        <v>7.2</v>
      </c>
      <c r="N94" s="16"/>
    </row>
    <row r="95" spans="1:14" ht="31.5" x14ac:dyDescent="0.25">
      <c r="A95" s="36">
        <v>85</v>
      </c>
      <c r="B95" s="41" t="s">
        <v>24</v>
      </c>
      <c r="C95" s="38" t="s">
        <v>43</v>
      </c>
      <c r="D95" s="38" t="s">
        <v>42</v>
      </c>
      <c r="E95" s="13">
        <v>85</v>
      </c>
      <c r="F95" s="14">
        <v>4816</v>
      </c>
      <c r="G95" s="13" t="s">
        <v>317</v>
      </c>
      <c r="H95" s="13"/>
      <c r="I95" s="14">
        <v>230</v>
      </c>
      <c r="J95" s="15">
        <v>75</v>
      </c>
      <c r="K95" s="90">
        <v>0.55000000000000004</v>
      </c>
      <c r="L95" s="39">
        <f t="shared" si="7"/>
        <v>33.75</v>
      </c>
      <c r="M95" s="39">
        <f t="shared" si="9"/>
        <v>0.14673913043478262</v>
      </c>
      <c r="N95" s="16"/>
    </row>
    <row r="96" spans="1:14" ht="47.25" x14ac:dyDescent="0.25">
      <c r="A96" s="36">
        <v>86</v>
      </c>
      <c r="B96" s="41" t="s">
        <v>223</v>
      </c>
      <c r="C96" s="38" t="s">
        <v>41</v>
      </c>
      <c r="D96" s="38" t="s">
        <v>40</v>
      </c>
      <c r="E96" s="13">
        <v>86</v>
      </c>
      <c r="F96" s="14">
        <v>4813</v>
      </c>
      <c r="G96" s="13" t="s">
        <v>318</v>
      </c>
      <c r="H96" s="13"/>
      <c r="I96" s="14">
        <v>600</v>
      </c>
      <c r="J96" s="15">
        <v>45</v>
      </c>
      <c r="K96" s="90">
        <v>0.55000000000000004</v>
      </c>
      <c r="L96" s="39">
        <f t="shared" si="7"/>
        <v>20.249999999999996</v>
      </c>
      <c r="M96" s="39">
        <f t="shared" si="9"/>
        <v>3.3749999999999995E-2</v>
      </c>
      <c r="N96" s="16"/>
    </row>
    <row r="97" spans="1:14" s="73" customFormat="1" ht="23.25" x14ac:dyDescent="0.35">
      <c r="A97" s="72"/>
      <c r="B97" s="105"/>
      <c r="E97" s="75"/>
      <c r="F97" s="75"/>
      <c r="G97" s="75"/>
      <c r="H97" s="75"/>
      <c r="I97" s="74"/>
      <c r="J97" s="74">
        <f>SUM(J11:J96)</f>
        <v>13967.5</v>
      </c>
      <c r="K97" s="74"/>
      <c r="L97" s="74">
        <f>SUM(L11:L96)</f>
        <v>7363.3750000000018</v>
      </c>
      <c r="M97" s="74">
        <f>SUM(M11:M96)</f>
        <v>2926.0280492715551</v>
      </c>
      <c r="N97" s="75"/>
    </row>
    <row r="98" spans="1:14" s="73" customFormat="1" ht="46.5" customHeight="1" x14ac:dyDescent="0.35">
      <c r="A98" s="105"/>
      <c r="B98" s="102"/>
      <c r="C98" s="108" t="s">
        <v>334</v>
      </c>
      <c r="D98" s="89"/>
      <c r="E98" s="75"/>
      <c r="F98" s="75"/>
      <c r="G98" s="75"/>
      <c r="H98" s="75"/>
      <c r="I98" s="74"/>
      <c r="J98" s="74"/>
      <c r="K98" s="74"/>
      <c r="L98" s="74"/>
      <c r="M98" s="75"/>
      <c r="N98" s="75"/>
    </row>
    <row r="99" spans="1:14" ht="23.25" x14ac:dyDescent="0.25">
      <c r="A99" s="101"/>
      <c r="B99" s="106"/>
      <c r="C99" s="103"/>
    </row>
    <row r="100" spans="1:14" x14ac:dyDescent="0.25">
      <c r="A100" s="106"/>
      <c r="B100" s="106"/>
      <c r="C100" s="9"/>
      <c r="D100" s="9"/>
      <c r="E100" s="11"/>
      <c r="F100" s="11"/>
    </row>
    <row r="101" spans="1:14" x14ac:dyDescent="0.25">
      <c r="A101" s="106"/>
      <c r="C101" s="9"/>
      <c r="D101" s="9"/>
      <c r="E101" s="11"/>
      <c r="F101" s="11"/>
    </row>
  </sheetData>
  <sortState ref="A16:U188">
    <sortCondition ref="B16:B188"/>
    <sortCondition ref="C16:C188"/>
  </sortState>
  <printOptions horizontalCentered="1"/>
  <pageMargins left="0.43307086614173229" right="0.23622047244094491" top="0.19685039370078741" bottom="0.19685039370078741" header="0" footer="0"/>
  <pageSetup paperSize="9" scale="47" fitToHeight="0" orientation="landscape" r:id="rId1"/>
  <headerFooter>
    <oddFooter>&amp;L&amp;P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3</vt:i4>
      </vt:variant>
    </vt:vector>
  </HeadingPairs>
  <TitlesOfParts>
    <vt:vector size="6" baseType="lpstr">
      <vt:lpstr>Veiledning</vt:lpstr>
      <vt:lpstr>Prisskjema</vt:lpstr>
      <vt:lpstr>Ark1</vt:lpstr>
      <vt:lpstr>Veiledning!Utskriftsområde</vt:lpstr>
      <vt:lpstr>Prisskjema!Utskriftstitler</vt:lpstr>
      <vt:lpstr>Veiledning!Utskriftstitler</vt:lpstr>
    </vt:vector>
  </TitlesOfParts>
  <Company>Oslo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Camilla Gundhus</dc:creator>
  <cp:lastModifiedBy>Krokfoss, Mai-Lill</cp:lastModifiedBy>
  <cp:lastPrinted>2015-11-10T11:18:09Z</cp:lastPrinted>
  <dcterms:created xsi:type="dcterms:W3CDTF">2015-03-20T15:03:24Z</dcterms:created>
  <dcterms:modified xsi:type="dcterms:W3CDTF">2018-04-12T06:41:42Z</dcterms:modified>
</cp:coreProperties>
</file>