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nnkjøpstjenester\Konkurransegjennomføring\07 - Samkjøp\Gulvmatter\2021-2024\7 Kontrakter\N3 KOntrakt\"/>
    </mc:Choice>
  </mc:AlternateContent>
  <bookViews>
    <workbookView xWindow="0" yWindow="0" windowWidth="28800" windowHeight="13692" activeTab="1"/>
  </bookViews>
  <sheets>
    <sheet name="Veiledning" sheetId="3" r:id="rId1"/>
    <sheet name="Prisskjema" sheetId="1" r:id="rId2"/>
    <sheet name="Rabatter øvrig sortimen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7" i="1" l="1"/>
  <c r="F25" i="1"/>
  <c r="F30" i="1" l="1"/>
  <c r="F31" i="1"/>
  <c r="F32" i="1"/>
  <c r="F33" i="1"/>
  <c r="F29" i="1"/>
  <c r="F24" i="1" l="1"/>
  <c r="F23" i="1"/>
  <c r="F22" i="1"/>
  <c r="F6" i="1" l="1"/>
  <c r="F5" i="1"/>
  <c r="F4" i="1"/>
  <c r="F11" i="1" l="1"/>
  <c r="F10" i="1"/>
  <c r="F13" i="1" l="1"/>
</calcChain>
</file>

<file path=xl/sharedStrings.xml><?xml version="1.0" encoding="utf-8"?>
<sst xmlns="http://schemas.openxmlformats.org/spreadsheetml/2006/main" count="149" uniqueCount="98">
  <si>
    <t>Antall</t>
  </si>
  <si>
    <t>Frekvens</t>
  </si>
  <si>
    <t>Sum pris</t>
  </si>
  <si>
    <t>Tilbyders produktnavn</t>
  </si>
  <si>
    <t>Tilbyderes artikkelnummer</t>
  </si>
  <si>
    <t>Kommentarer</t>
  </si>
  <si>
    <t xml:space="preserve">Kvadratmeter </t>
  </si>
  <si>
    <t xml:space="preserve"> </t>
  </si>
  <si>
    <t>Filter teppebanker</t>
  </si>
  <si>
    <t>Poser teppebanker</t>
  </si>
  <si>
    <t>m2</t>
  </si>
  <si>
    <t>60 md</t>
  </si>
  <si>
    <t>48 md</t>
  </si>
  <si>
    <t>36 md</t>
  </si>
  <si>
    <t>24 md</t>
  </si>
  <si>
    <t>Varighet</t>
  </si>
  <si>
    <t>Evalueringssum faste guvmatter</t>
  </si>
  <si>
    <t>Prisskjema faste gulvmatter i nylon - 2021-2025</t>
  </si>
  <si>
    <t>Leie faste matter i nylon</t>
  </si>
  <si>
    <t>Leie faste matter i microfiber</t>
  </si>
  <si>
    <t>Opsjoner:</t>
  </si>
  <si>
    <t>Kjøp av faste gulvmatter</t>
  </si>
  <si>
    <t>Kvadratmeter i bomull</t>
  </si>
  <si>
    <t>Kvadratmeter i microfiber</t>
  </si>
  <si>
    <t>Kvadratmeter i nylon</t>
  </si>
  <si>
    <t>Sensorer med vedlikeholdssystem</t>
  </si>
  <si>
    <t>Kjøp sensorer med veldikholdssystem</t>
  </si>
  <si>
    <t>Leie av sensorer med vedlikeholdssystem</t>
  </si>
  <si>
    <t>Rabatter øvrig sortiment</t>
  </si>
  <si>
    <t>Prosent</t>
  </si>
  <si>
    <t>Avlastningsmatter (rabatt %)</t>
  </si>
  <si>
    <t>Andre mattestørrelser (rabatt %)</t>
  </si>
  <si>
    <t>Andre mattetyper (rabatt %)</t>
  </si>
  <si>
    <t>Renholdsutstyr (rabatt %)</t>
  </si>
  <si>
    <t>UNSPSC</t>
  </si>
  <si>
    <t>Veiledning</t>
  </si>
  <si>
    <t xml:space="preserve">                                                                </t>
  </si>
  <si>
    <t>Kolonne C – kolonnen skal ikke fylles ut</t>
  </si>
  <si>
    <t xml:space="preserve">·         Forbruket/volumet for hvert produkt er estimert forventet forbruk. </t>
  </si>
  <si>
    <t>·         Produktene oppgitt i prisskjemaet er de produktene oppdragsgiver har etterspurt mest siste år.</t>
  </si>
  <si>
    <t xml:space="preserve">·         Volumet er ikke bindende for oppdragsgiver i avtaleperioden. </t>
  </si>
  <si>
    <t>Kolonne D</t>
  </si>
  <si>
    <t>Kolonne E skal ikke fylles ut</t>
  </si>
  <si>
    <t>Kolonne F skal ikke fylles ut</t>
  </si>
  <si>
    <t>Kolonne G og H</t>
  </si>
  <si>
    <t>Kolonne I</t>
  </si>
  <si>
    <t>Rabatt</t>
  </si>
  <si>
    <t xml:space="preserve">·         Oppgi rabatt i prosent i forhold til prisliste eller eventuelt innlevert prisskjema. </t>
  </si>
  <si>
    <t>·         Rabatt vil ikke inngå i prisevalueringen</t>
  </si>
  <si>
    <t>Annet</t>
  </si>
  <si>
    <t>Dersom det er motstrid mellom opplysningene i prisskjemaet og i tilbudsbrevet, har opplysningene i tilbudsbrevet forrang. </t>
  </si>
  <si>
    <t xml:space="preserve"> Bilag 3 B Prisskjema faste matter</t>
  </si>
  <si>
    <t>·         Oppgi leieprisen per kvadratmeter per måned ved leie i 24, 36, 48 og 60 måneders leie.</t>
  </si>
  <si>
    <t>·         Filtre og poser til teppebankere: Oppgi pris per stk. for ekstra filtre og poser til teppebankere utover det som forventes ved normal bruk.</t>
  </si>
  <si>
    <t>Stk.</t>
  </si>
  <si>
    <t>Hvite felt fylles ut (Kolonne D, G til og med I)</t>
  </si>
  <si>
    <t>Fyll inn UNSPSC kode</t>
  </si>
  <si>
    <t>Fyll inn tilbyders produktnavn og artikkelnummer</t>
  </si>
  <si>
    <t>Sum leiekostnad for et år</t>
  </si>
  <si>
    <t xml:space="preserve">Hele avtaleperioden for fastematter. </t>
  </si>
  <si>
    <t>Pris pr m2</t>
  </si>
  <si>
    <t>Pris pr stk</t>
  </si>
  <si>
    <t xml:space="preserve">Skjemaene må fylles ut korrekt. Avklaring i ettertid er ikke tillatt. Feil eller mangler kan medføre avvisning. 
Celler med gråfarge skal ikke fylles ut. 
Størrelsen på løse matter kan variere med inntil +/- 10 % i lengde og bredde. Avvik i størrelsen på mattene må oppgis. 
Oppdragsgiver forbeholder seg retten til å justere prisen ved andre mattestørrelser for å kunne sammenligne tilbudene.  </t>
  </si>
  <si>
    <t>Prisen på 2 filtere er lagt sammen.</t>
  </si>
  <si>
    <t>Poser leveres i pakker med 10stk, oppgitt pris er pr pose (ikke pr pakke med 10).</t>
  </si>
  <si>
    <t>RSI207L24</t>
  </si>
  <si>
    <t>RSI207L36</t>
  </si>
  <si>
    <t>RSI207L48</t>
  </si>
  <si>
    <t>RSI207L60</t>
  </si>
  <si>
    <t>VB82671058 &amp; VB82625036</t>
  </si>
  <si>
    <t>VB82640035</t>
  </si>
  <si>
    <t>10 stk poser  370/470 N3 EVO / Comfort</t>
  </si>
  <si>
    <t>N3 EVO 370/470 HEPA utblåsningsfilter H13 &amp; N3 EVO 370/470 micro filter</t>
  </si>
  <si>
    <t>N3 Basic fastmontert matte 200-serie installert, leie 24 mnd</t>
  </si>
  <si>
    <t>N3 Basic fastmontert matte 200-serie installert, leie 36 mnd</t>
  </si>
  <si>
    <t>N3 Basic fastmontert matte 200-serie installert, leie 48 mnd</t>
  </si>
  <si>
    <t>N3 Basic fastmontert matte 200-serie installert, leie 60 mnd</t>
  </si>
  <si>
    <t>(Grovavskrapning)</t>
  </si>
  <si>
    <t>RSI370</t>
  </si>
  <si>
    <t>Renholdssoner® 300-serie installert</t>
  </si>
  <si>
    <t>N3 Microfiber</t>
  </si>
  <si>
    <t>N3 Bomull</t>
  </si>
  <si>
    <t>N3 Microfiber, leie 60 mnd</t>
  </si>
  <si>
    <t>N3 Microfiber, leie 24 mnd</t>
  </si>
  <si>
    <t>N3 Microfiber, leie 36 mnd</t>
  </si>
  <si>
    <t>N3 Microfiber, leie 48 mnd</t>
  </si>
  <si>
    <t>MFN3XBO</t>
  </si>
  <si>
    <t>MFN3XMF</t>
  </si>
  <si>
    <t>MFN3XMFL24</t>
  </si>
  <si>
    <t>MFN3XMFL36</t>
  </si>
  <si>
    <t>MFN3XMFL48</t>
  </si>
  <si>
    <t>MFN3XMFL60</t>
  </si>
  <si>
    <t>NSSM &amp; NSSS</t>
  </si>
  <si>
    <t>2 sensorer som fungerer sammen.</t>
  </si>
  <si>
    <t>NSSMABO &amp; NSSSABO</t>
  </si>
  <si>
    <t>N3 Smart EVO Activity Sensor &amp; N3 Smart Entrance Beacon</t>
  </si>
  <si>
    <t>47121600</t>
  </si>
  <si>
    <t>N3 Smart EVO Activity Sensor, abonnement &amp; N3 Smart Entrance Beacon, abonnement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</si>
</sst>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/>
    <xf numFmtId="0" fontId="0" fillId="2" borderId="0" xfId="0" applyFill="1" applyAlignment="1">
      <alignment horizontal="center"/>
    </xf>
    <xf numFmtId="4" fontId="1" fillId="2" borderId="2" xfId="0" applyNumberFormat="1" applyFont="1" applyFill="1" applyBorder="1"/>
    <xf numFmtId="4" fontId="1" fillId="2" borderId="0" xfId="0" applyNumberFormat="1" applyFont="1" applyFill="1" applyBorder="1"/>
    <xf numFmtId="0" fontId="0" fillId="2" borderId="1" xfId="0" quotePrefix="1" applyFill="1" applyBorder="1" applyAlignment="1">
      <alignment horizontal="center"/>
    </xf>
    <xf numFmtId="4" fontId="0" fillId="2" borderId="1" xfId="0" applyNumberFormat="1" applyFill="1" applyBorder="1"/>
    <xf numFmtId="4" fontId="0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1" fillId="2" borderId="0" xfId="0" applyFont="1" applyFill="1" applyBorder="1" applyAlignment="1"/>
    <xf numFmtId="0" fontId="0" fillId="2" borderId="6" xfId="0" applyFill="1" applyBorder="1"/>
    <xf numFmtId="4" fontId="1" fillId="2" borderId="1" xfId="0" applyNumberFormat="1" applyFont="1" applyFill="1" applyBorder="1"/>
    <xf numFmtId="0" fontId="0" fillId="2" borderId="7" xfId="0" applyFill="1" applyBorder="1" applyAlignment="1">
      <alignment horizontal="center" wrapText="1"/>
    </xf>
    <xf numFmtId="0" fontId="0" fillId="0" borderId="0" xfId="0" applyBorder="1"/>
    <xf numFmtId="164" fontId="0" fillId="2" borderId="1" xfId="0" applyNumberFormat="1" applyFont="1" applyFill="1" applyBorder="1" applyAlignment="1">
      <alignment horizontal="right"/>
    </xf>
    <xf numFmtId="9" fontId="0" fillId="0" borderId="1" xfId="1" applyFont="1" applyBorder="1"/>
    <xf numFmtId="9" fontId="0" fillId="0" borderId="0" xfId="1" applyFont="1" applyBorder="1"/>
    <xf numFmtId="0" fontId="6" fillId="2" borderId="6" xfId="0" applyFont="1" applyFill="1" applyBorder="1"/>
    <xf numFmtId="0" fontId="0" fillId="0" borderId="0" xfId="0" applyFill="1" applyBorder="1"/>
    <xf numFmtId="4" fontId="2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4" fontId="0" fillId="0" borderId="0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4" fontId="3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0" borderId="0" xfId="0" quotePrefix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2" borderId="1" xfId="0" applyFont="1" applyFill="1" applyBorder="1" applyAlignment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3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" fontId="2" fillId="0" borderId="1" xfId="0" applyNumberFormat="1" applyFont="1" applyBorder="1" applyProtection="1">
      <protection locked="0"/>
    </xf>
    <xf numFmtId="0" fontId="1" fillId="0" borderId="0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134"/>
  <sheetViews>
    <sheetView workbookViewId="0">
      <selection activeCell="A12" sqref="A12"/>
    </sheetView>
  </sheetViews>
  <sheetFormatPr baseColWidth="10" defaultRowHeight="14.4" x14ac:dyDescent="0.3"/>
  <cols>
    <col min="1" max="1" width="128.77734375" bestFit="1" customWidth="1"/>
    <col min="2" max="2" width="12.109375" customWidth="1"/>
    <col min="3" max="3" width="9.109375" customWidth="1"/>
    <col min="4" max="4" width="8.77734375" customWidth="1"/>
    <col min="5" max="5" width="9.109375" customWidth="1"/>
    <col min="6" max="6" width="12.44140625" customWidth="1"/>
    <col min="7" max="7" width="16.44140625" customWidth="1"/>
    <col min="8" max="8" width="16.109375" customWidth="1"/>
    <col min="9" max="9" width="16.33203125" customWidth="1"/>
    <col min="10" max="10" width="18.6640625" customWidth="1"/>
  </cols>
  <sheetData>
    <row r="1" spans="1:12" ht="21" x14ac:dyDescent="0.4">
      <c r="A1" s="41" t="s">
        <v>51</v>
      </c>
      <c r="B1" s="30"/>
      <c r="C1" s="28"/>
      <c r="D1" s="28"/>
      <c r="E1" s="30"/>
      <c r="F1" s="28"/>
      <c r="G1" s="28"/>
      <c r="H1" s="28"/>
      <c r="I1" s="28"/>
      <c r="J1" s="28"/>
      <c r="K1" s="28"/>
      <c r="L1" s="28"/>
    </row>
    <row r="2" spans="1:12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3">
      <c r="A3" s="30" t="s">
        <v>35</v>
      </c>
      <c r="B3" s="31"/>
      <c r="C3" s="32"/>
      <c r="D3" s="32"/>
      <c r="E3" s="33"/>
      <c r="F3" s="32"/>
      <c r="G3" s="33"/>
      <c r="H3" s="33"/>
      <c r="I3" s="33"/>
      <c r="J3" s="33"/>
      <c r="K3" s="28"/>
      <c r="L3" s="28"/>
    </row>
    <row r="4" spans="1:12" ht="57.6" x14ac:dyDescent="0.3">
      <c r="A4" s="42" t="s">
        <v>62</v>
      </c>
      <c r="B4" s="31"/>
      <c r="C4" s="43"/>
      <c r="D4" s="34"/>
      <c r="E4" s="36"/>
      <c r="F4" s="34"/>
      <c r="G4" s="28"/>
      <c r="H4" s="28"/>
      <c r="I4" s="28"/>
      <c r="J4" s="28"/>
      <c r="K4" s="28"/>
      <c r="L4" s="28"/>
    </row>
    <row r="5" spans="1:12" x14ac:dyDescent="0.3">
      <c r="A5" s="28" t="s">
        <v>36</v>
      </c>
      <c r="B5" s="31"/>
      <c r="C5" s="43"/>
      <c r="D5" s="34"/>
      <c r="E5" s="36"/>
      <c r="F5" s="34"/>
      <c r="G5" s="28"/>
      <c r="H5" s="28"/>
      <c r="I5" s="28"/>
      <c r="J5" s="28"/>
      <c r="K5" s="28"/>
      <c r="L5" s="28"/>
    </row>
    <row r="6" spans="1:12" x14ac:dyDescent="0.3">
      <c r="A6" s="44" t="s">
        <v>37</v>
      </c>
      <c r="B6" s="31"/>
      <c r="C6" s="37"/>
      <c r="D6" s="31"/>
      <c r="E6" s="35"/>
      <c r="F6" s="34"/>
      <c r="G6" s="28"/>
      <c r="H6" s="28"/>
      <c r="I6" s="28"/>
      <c r="J6" s="28"/>
      <c r="K6" s="28"/>
      <c r="L6" s="28"/>
    </row>
    <row r="7" spans="1:12" x14ac:dyDescent="0.3">
      <c r="A7" s="28" t="s">
        <v>38</v>
      </c>
      <c r="B7" s="31"/>
      <c r="C7" s="43"/>
      <c r="D7" s="34"/>
      <c r="E7" s="36"/>
      <c r="F7" s="34"/>
      <c r="G7" s="28"/>
      <c r="H7" s="28"/>
      <c r="I7" s="28"/>
      <c r="J7" s="28"/>
      <c r="K7" s="28"/>
      <c r="L7" s="28"/>
    </row>
    <row r="8" spans="1:12" x14ac:dyDescent="0.3">
      <c r="A8" s="28" t="s">
        <v>39</v>
      </c>
      <c r="B8" s="31"/>
      <c r="C8" s="43"/>
      <c r="D8" s="34"/>
      <c r="E8" s="36"/>
      <c r="F8" s="31"/>
      <c r="G8" s="31"/>
      <c r="H8" s="31"/>
      <c r="I8" s="31"/>
      <c r="J8" s="31"/>
      <c r="K8" s="28"/>
      <c r="L8" s="28"/>
    </row>
    <row r="9" spans="1:12" x14ac:dyDescent="0.3">
      <c r="A9" s="28" t="s">
        <v>40</v>
      </c>
      <c r="B9" s="31"/>
      <c r="C9" s="43"/>
      <c r="D9" s="34"/>
      <c r="E9" s="36"/>
      <c r="F9" s="28"/>
      <c r="G9" s="28"/>
      <c r="H9" s="28"/>
      <c r="I9" s="28"/>
      <c r="J9" s="28"/>
      <c r="K9" s="28"/>
      <c r="L9" s="28"/>
    </row>
    <row r="10" spans="1:12" ht="15.75" customHeight="1" x14ac:dyDescent="0.3">
      <c r="A10" s="31"/>
      <c r="B10" s="31"/>
      <c r="C10" s="37"/>
      <c r="D10" s="31"/>
      <c r="E10" s="35"/>
      <c r="F10" s="37"/>
      <c r="G10" s="38"/>
      <c r="H10" s="33"/>
      <c r="I10" s="33"/>
      <c r="J10" s="33"/>
      <c r="K10" s="28"/>
      <c r="L10" s="28"/>
    </row>
    <row r="11" spans="1:12" x14ac:dyDescent="0.3">
      <c r="A11" s="30" t="s">
        <v>41</v>
      </c>
      <c r="B11" s="31"/>
      <c r="C11" s="43"/>
      <c r="D11" s="34"/>
      <c r="E11" s="36"/>
      <c r="F11" s="40"/>
      <c r="G11" s="39"/>
      <c r="H11" s="28"/>
      <c r="I11" s="28"/>
      <c r="J11" s="28"/>
      <c r="K11" s="28"/>
      <c r="L11" s="28"/>
    </row>
    <row r="12" spans="1:12" x14ac:dyDescent="0.3">
      <c r="A12" s="28" t="s">
        <v>52</v>
      </c>
      <c r="B12" s="31"/>
      <c r="C12" s="43"/>
      <c r="D12" s="34"/>
      <c r="E12" s="36"/>
      <c r="F12" s="40"/>
      <c r="G12" s="39"/>
      <c r="H12" s="28"/>
      <c r="I12" s="28"/>
      <c r="J12" s="28"/>
      <c r="K12" s="28"/>
      <c r="L12" s="28"/>
    </row>
    <row r="13" spans="1:12" x14ac:dyDescent="0.3">
      <c r="A13" s="28" t="s">
        <v>53</v>
      </c>
      <c r="B13" s="31"/>
      <c r="C13" s="43"/>
      <c r="D13" s="34"/>
      <c r="E13" s="36"/>
      <c r="F13" s="40"/>
      <c r="G13" s="39"/>
      <c r="H13" s="28"/>
      <c r="I13" s="28"/>
      <c r="J13" s="28"/>
      <c r="K13" s="28"/>
      <c r="L13" s="28"/>
    </row>
    <row r="14" spans="1:12" x14ac:dyDescent="0.3">
      <c r="A14" s="28"/>
      <c r="B14" s="31"/>
      <c r="C14" s="43"/>
      <c r="D14" s="34"/>
      <c r="E14" s="36"/>
      <c r="F14" s="40"/>
      <c r="G14" s="39"/>
      <c r="H14" s="28"/>
      <c r="I14" s="28"/>
      <c r="J14" s="28"/>
      <c r="K14" s="28"/>
      <c r="L14" s="28"/>
    </row>
    <row r="15" spans="1:12" x14ac:dyDescent="0.3">
      <c r="A15" s="56" t="s">
        <v>42</v>
      </c>
      <c r="B15" s="56"/>
      <c r="C15" s="56"/>
      <c r="D15" s="56"/>
      <c r="E15" s="56"/>
      <c r="F15" s="40"/>
      <c r="G15" s="39"/>
      <c r="H15" s="28"/>
      <c r="I15" s="28"/>
      <c r="J15" s="28"/>
      <c r="K15" s="28"/>
      <c r="L15" s="28"/>
    </row>
    <row r="16" spans="1:12" ht="14.25" customHeight="1" x14ac:dyDescent="0.3">
      <c r="A16" s="45" t="s">
        <v>59</v>
      </c>
      <c r="B16" s="31"/>
      <c r="C16" s="31"/>
      <c r="D16" s="31"/>
      <c r="E16" s="31"/>
      <c r="F16" s="28"/>
      <c r="G16" s="28"/>
      <c r="H16" s="28"/>
      <c r="I16" s="28"/>
      <c r="J16" s="28"/>
      <c r="K16" s="28"/>
      <c r="L16" s="28"/>
    </row>
    <row r="17" spans="1:12" s="23" customFormat="1" x14ac:dyDescent="0.3">
      <c r="A17" s="49"/>
      <c r="B17" s="31"/>
      <c r="C17" s="31"/>
      <c r="D17" s="31"/>
      <c r="E17" s="31"/>
      <c r="F17" s="28"/>
      <c r="G17" s="28"/>
      <c r="H17" s="28"/>
      <c r="I17" s="28"/>
      <c r="J17" s="28"/>
      <c r="K17" s="28"/>
      <c r="L17" s="28"/>
    </row>
    <row r="18" spans="1:12" s="23" customFormat="1" x14ac:dyDescent="0.3">
      <c r="A18" s="56" t="s">
        <v>43</v>
      </c>
      <c r="B18" s="56"/>
      <c r="C18" s="56"/>
      <c r="D18" s="56"/>
      <c r="E18" s="56"/>
      <c r="F18" s="28"/>
      <c r="G18" s="28"/>
      <c r="H18" s="28"/>
      <c r="I18" s="28"/>
      <c r="J18" s="28"/>
      <c r="K18" s="28"/>
      <c r="L18" s="28"/>
    </row>
    <row r="19" spans="1:12" s="23" customFormat="1" x14ac:dyDescent="0.3">
      <c r="A19" s="28" t="s">
        <v>58</v>
      </c>
      <c r="B19" s="31"/>
      <c r="C19" s="32"/>
      <c r="D19" s="32"/>
      <c r="E19" s="33"/>
      <c r="F19" s="28"/>
      <c r="G19" s="28"/>
      <c r="H19" s="28"/>
      <c r="I19" s="28"/>
      <c r="J19" s="28"/>
      <c r="K19" s="28"/>
      <c r="L19" s="28"/>
    </row>
    <row r="20" spans="1:12" s="23" customFormat="1" x14ac:dyDescent="0.3">
      <c r="A20" s="30"/>
      <c r="B20" s="31"/>
      <c r="C20" s="31"/>
      <c r="D20" s="31"/>
      <c r="E20" s="31"/>
      <c r="F20" s="28"/>
      <c r="G20" s="28"/>
      <c r="H20" s="28"/>
      <c r="I20" s="28"/>
      <c r="J20" s="28"/>
      <c r="K20" s="28"/>
      <c r="L20" s="28"/>
    </row>
    <row r="21" spans="1:12" s="23" customFormat="1" x14ac:dyDescent="0.3">
      <c r="A21" s="30" t="s">
        <v>44</v>
      </c>
      <c r="B21" s="31"/>
      <c r="C21" s="43"/>
      <c r="D21" s="34"/>
      <c r="E21" s="36"/>
      <c r="F21" s="28"/>
      <c r="G21" s="28"/>
      <c r="H21" s="28"/>
      <c r="I21" s="28"/>
      <c r="J21" s="28"/>
      <c r="K21" s="28"/>
      <c r="L21" s="28"/>
    </row>
    <row r="22" spans="1:12" s="23" customFormat="1" x14ac:dyDescent="0.3">
      <c r="A22" s="48" t="s">
        <v>57</v>
      </c>
      <c r="B22" s="31"/>
      <c r="C22" s="43"/>
      <c r="D22" s="34"/>
      <c r="E22" s="36"/>
      <c r="F22" s="28"/>
      <c r="G22" s="28"/>
      <c r="H22" s="28"/>
      <c r="I22" s="28"/>
      <c r="J22" s="28"/>
      <c r="K22" s="28"/>
      <c r="L22" s="28"/>
    </row>
    <row r="23" spans="1:12" x14ac:dyDescent="0.3">
      <c r="A23" s="31"/>
      <c r="B23" s="31"/>
      <c r="C23" s="37"/>
      <c r="D23" s="31"/>
      <c r="E23" s="35"/>
      <c r="F23" s="28"/>
      <c r="G23" s="28"/>
      <c r="H23" s="28"/>
      <c r="I23" s="28"/>
      <c r="J23" s="28"/>
      <c r="K23" s="28"/>
      <c r="L23" s="28"/>
    </row>
    <row r="24" spans="1:12" x14ac:dyDescent="0.3">
      <c r="A24" s="30" t="s">
        <v>45</v>
      </c>
      <c r="B24" s="31"/>
      <c r="C24" s="43"/>
      <c r="D24" s="34"/>
      <c r="E24" s="36"/>
      <c r="F24" s="28"/>
      <c r="G24" s="28"/>
      <c r="H24" s="28"/>
      <c r="I24" s="28"/>
      <c r="J24" s="28"/>
      <c r="K24" s="28"/>
      <c r="L24" s="28"/>
    </row>
    <row r="25" spans="1:12" x14ac:dyDescent="0.3">
      <c r="A25" s="48" t="s">
        <v>56</v>
      </c>
      <c r="B25" s="31"/>
      <c r="C25" s="43"/>
      <c r="D25" s="34"/>
      <c r="E25" s="36"/>
      <c r="F25" s="3"/>
      <c r="G25" s="29"/>
      <c r="H25" s="29"/>
      <c r="I25" s="29"/>
      <c r="J25" s="28"/>
      <c r="K25" s="28"/>
      <c r="L25" s="28"/>
    </row>
    <row r="26" spans="1:12" x14ac:dyDescent="0.3">
      <c r="A26" s="28"/>
      <c r="B26" s="31"/>
      <c r="C26" s="43"/>
      <c r="D26" s="34"/>
      <c r="E26" s="36"/>
      <c r="F26" s="3"/>
      <c r="G26" s="29"/>
      <c r="H26" s="29"/>
      <c r="I26" s="29"/>
      <c r="J26" s="28"/>
      <c r="K26" s="28"/>
      <c r="L26" s="28"/>
    </row>
    <row r="27" spans="1:12" x14ac:dyDescent="0.3">
      <c r="A27" s="44" t="s">
        <v>46</v>
      </c>
      <c r="B27" s="31"/>
      <c r="C27" s="37"/>
      <c r="D27" s="31"/>
      <c r="E27" s="35"/>
      <c r="F27" s="3"/>
      <c r="G27" s="29"/>
      <c r="H27" s="29"/>
      <c r="I27" s="29"/>
      <c r="J27" s="28"/>
      <c r="K27" s="28"/>
      <c r="L27" s="28"/>
    </row>
    <row r="28" spans="1:12" x14ac:dyDescent="0.3">
      <c r="A28" s="28" t="s">
        <v>47</v>
      </c>
      <c r="B28" s="31"/>
      <c r="C28" s="43"/>
      <c r="D28" s="34"/>
      <c r="E28" s="36"/>
      <c r="F28" s="28"/>
      <c r="G28" s="28"/>
      <c r="H28" s="28"/>
      <c r="I28" s="28"/>
      <c r="J28" s="28"/>
      <c r="K28" s="28"/>
      <c r="L28" s="28"/>
    </row>
    <row r="29" spans="1:12" x14ac:dyDescent="0.3">
      <c r="A29" s="28" t="s">
        <v>48</v>
      </c>
      <c r="B29" s="31"/>
      <c r="C29" s="43"/>
      <c r="D29" s="34"/>
      <c r="E29" s="36"/>
      <c r="F29" s="28"/>
      <c r="G29" s="28"/>
      <c r="H29" s="28"/>
      <c r="I29" s="28"/>
      <c r="J29" s="28"/>
      <c r="K29" s="28"/>
      <c r="L29" s="28"/>
    </row>
    <row r="30" spans="1:12" x14ac:dyDescent="0.3">
      <c r="A30" s="28"/>
      <c r="B30" s="31"/>
      <c r="C30" s="43"/>
      <c r="D30" s="34"/>
      <c r="E30" s="36"/>
      <c r="F30" s="28"/>
      <c r="G30" s="28"/>
      <c r="H30" s="28"/>
      <c r="I30" s="28"/>
      <c r="J30" s="28"/>
      <c r="K30" s="28"/>
      <c r="L30" s="28"/>
    </row>
    <row r="31" spans="1:12" x14ac:dyDescent="0.3">
      <c r="A31" s="44" t="s">
        <v>49</v>
      </c>
      <c r="B31" s="31"/>
      <c r="C31" s="37"/>
      <c r="D31" s="31"/>
      <c r="E31" s="35"/>
      <c r="F31" s="28"/>
      <c r="G31" s="28"/>
      <c r="H31" s="28"/>
      <c r="I31" s="28"/>
      <c r="J31" s="28"/>
      <c r="K31" s="28"/>
      <c r="L31" s="28"/>
    </row>
    <row r="32" spans="1:12" x14ac:dyDescent="0.3">
      <c r="A32" s="28" t="s">
        <v>50</v>
      </c>
      <c r="B32" s="31"/>
      <c r="C32" s="43"/>
      <c r="D32" s="34"/>
      <c r="E32" s="36"/>
      <c r="F32" s="28"/>
      <c r="G32" s="28"/>
      <c r="H32" s="28"/>
      <c r="I32" s="28"/>
      <c r="J32" s="28"/>
      <c r="K32" s="28"/>
      <c r="L32" s="28"/>
    </row>
    <row r="33" spans="1:12" x14ac:dyDescent="0.3">
      <c r="A33" s="28"/>
      <c r="B33" s="31"/>
      <c r="C33" s="43"/>
      <c r="D33" s="34"/>
      <c r="E33" s="36"/>
      <c r="F33" s="28"/>
      <c r="G33" s="28"/>
      <c r="H33" s="28"/>
      <c r="I33" s="28"/>
      <c r="J33" s="28"/>
      <c r="K33" s="28"/>
      <c r="L33" s="28"/>
    </row>
    <row r="34" spans="1:12" x14ac:dyDescent="0.3">
      <c r="A34" s="28"/>
      <c r="B34" s="31"/>
      <c r="C34" s="43"/>
      <c r="D34" s="34"/>
      <c r="E34" s="36"/>
      <c r="F34" s="28"/>
      <c r="G34" s="28"/>
      <c r="H34" s="28"/>
      <c r="I34" s="28"/>
      <c r="J34" s="28"/>
      <c r="K34" s="28"/>
      <c r="L34" s="28"/>
    </row>
    <row r="35" spans="1:12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1:12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2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1:12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1:12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1:12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1:12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1:12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1:12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1:12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1:12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1:12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1:12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1:12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1:12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1:12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1:12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1:12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1:12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1:12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1:12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1:12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1:12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1:12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1:12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1:12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12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1:12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1:12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1:12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1:12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1:12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</sheetData>
  <mergeCells count="2">
    <mergeCell ref="A15:E15"/>
    <mergeCell ref="A18:E18"/>
  </mergeCells>
  <pageMargins left="0" right="0" top="0" bottom="0" header="0" footer="0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J33"/>
  <sheetViews>
    <sheetView tabSelected="1" zoomScale="120" zoomScaleNormal="120" workbookViewId="0">
      <selection activeCell="J29" sqref="J29"/>
    </sheetView>
  </sheetViews>
  <sheetFormatPr baseColWidth="10" defaultRowHeight="14.4" x14ac:dyDescent="0.3"/>
  <cols>
    <col min="1" max="1" width="48.6640625" bestFit="1" customWidth="1"/>
    <col min="2" max="2" width="12.109375" customWidth="1"/>
    <col min="3" max="3" width="9.109375" customWidth="1"/>
    <col min="4" max="4" width="9.6640625" bestFit="1" customWidth="1"/>
    <col min="5" max="5" width="9.109375" customWidth="1"/>
    <col min="6" max="6" width="12.44140625" customWidth="1"/>
    <col min="7" max="7" width="16.44140625" customWidth="1"/>
    <col min="8" max="8" width="16.109375" customWidth="1"/>
    <col min="9" max="9" width="16.33203125" customWidth="1"/>
    <col min="10" max="10" width="18.6640625" customWidth="1"/>
  </cols>
  <sheetData>
    <row r="1" spans="1:10" x14ac:dyDescent="0.3">
      <c r="A1" s="1" t="s">
        <v>17</v>
      </c>
      <c r="B1" s="1"/>
      <c r="E1" s="1"/>
    </row>
    <row r="2" spans="1:10" x14ac:dyDescent="0.3">
      <c r="A2" s="47" t="s">
        <v>55</v>
      </c>
    </row>
    <row r="3" spans="1:10" ht="28.8" x14ac:dyDescent="0.3">
      <c r="A3" s="8" t="s">
        <v>18</v>
      </c>
      <c r="B3" s="5" t="s">
        <v>15</v>
      </c>
      <c r="C3" s="12" t="s">
        <v>10</v>
      </c>
      <c r="D3" s="6" t="s">
        <v>60</v>
      </c>
      <c r="E3" s="5" t="s">
        <v>1</v>
      </c>
      <c r="F3" s="6" t="s">
        <v>2</v>
      </c>
      <c r="G3" s="7" t="s">
        <v>3</v>
      </c>
      <c r="H3" s="7" t="s">
        <v>4</v>
      </c>
      <c r="I3" s="7" t="s">
        <v>34</v>
      </c>
      <c r="J3" s="22" t="s">
        <v>5</v>
      </c>
    </row>
    <row r="4" spans="1:10" x14ac:dyDescent="0.3">
      <c r="A4" s="4" t="s">
        <v>6</v>
      </c>
      <c r="B4" s="14" t="s">
        <v>14</v>
      </c>
      <c r="C4" s="50">
        <v>200</v>
      </c>
      <c r="D4" s="53">
        <v>58.2</v>
      </c>
      <c r="E4" s="16">
        <v>24</v>
      </c>
      <c r="F4" s="13">
        <f>SUM(C4*D4)*E4</f>
        <v>279360</v>
      </c>
      <c r="G4" s="54" t="s">
        <v>73</v>
      </c>
      <c r="H4" s="54" t="s">
        <v>65</v>
      </c>
      <c r="I4" s="54">
        <v>30161717</v>
      </c>
      <c r="J4" s="54"/>
    </row>
    <row r="5" spans="1:10" x14ac:dyDescent="0.3">
      <c r="A5" s="4" t="s">
        <v>6</v>
      </c>
      <c r="B5" s="14" t="s">
        <v>13</v>
      </c>
      <c r="C5" s="50">
        <v>800</v>
      </c>
      <c r="D5" s="53">
        <v>40.6</v>
      </c>
      <c r="E5" s="16">
        <v>36</v>
      </c>
      <c r="F5" s="13">
        <f>SUM(C5*D5)*E5</f>
        <v>1169280</v>
      </c>
      <c r="G5" s="54" t="s">
        <v>74</v>
      </c>
      <c r="H5" s="54" t="s">
        <v>66</v>
      </c>
      <c r="I5" s="54">
        <v>30161717</v>
      </c>
      <c r="J5" s="54"/>
    </row>
    <row r="6" spans="1:10" x14ac:dyDescent="0.3">
      <c r="A6" s="4" t="s">
        <v>6</v>
      </c>
      <c r="B6" s="14" t="s">
        <v>12</v>
      </c>
      <c r="C6" s="50">
        <v>1100</v>
      </c>
      <c r="D6" s="53">
        <v>31.9</v>
      </c>
      <c r="E6" s="16">
        <v>48</v>
      </c>
      <c r="F6" s="13">
        <f>SUM(C6*D6)*E6</f>
        <v>1684320</v>
      </c>
      <c r="G6" s="54" t="s">
        <v>75</v>
      </c>
      <c r="H6" s="54" t="s">
        <v>67</v>
      </c>
      <c r="I6" s="54">
        <v>30161717</v>
      </c>
      <c r="J6" s="54"/>
    </row>
    <row r="7" spans="1:10" x14ac:dyDescent="0.3">
      <c r="A7" s="4" t="s">
        <v>6</v>
      </c>
      <c r="B7" s="14" t="s">
        <v>11</v>
      </c>
      <c r="C7" s="50">
        <v>1500</v>
      </c>
      <c r="D7" s="53">
        <v>26.7</v>
      </c>
      <c r="E7" s="16">
        <v>60</v>
      </c>
      <c r="F7" s="13">
        <f>SUM(C7*D7)*E7</f>
        <v>2403000</v>
      </c>
      <c r="G7" s="54" t="s">
        <v>76</v>
      </c>
      <c r="H7" s="54" t="s">
        <v>68</v>
      </c>
      <c r="I7" s="54">
        <v>30161717</v>
      </c>
      <c r="J7" s="54"/>
    </row>
    <row r="8" spans="1:10" x14ac:dyDescent="0.3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3">
      <c r="A9" s="9"/>
      <c r="B9" s="9"/>
      <c r="C9" s="15" t="s">
        <v>0</v>
      </c>
      <c r="D9" s="5" t="s">
        <v>61</v>
      </c>
      <c r="E9" s="9"/>
      <c r="F9" s="9"/>
      <c r="G9" s="9"/>
      <c r="H9" s="9"/>
      <c r="I9" s="9"/>
      <c r="J9" s="9"/>
    </row>
    <row r="10" spans="1:10" x14ac:dyDescent="0.3">
      <c r="A10" s="4" t="s">
        <v>8</v>
      </c>
      <c r="B10" s="14"/>
      <c r="C10" s="51">
        <v>10</v>
      </c>
      <c r="D10" s="53">
        <f>345+186-1</f>
        <v>530</v>
      </c>
      <c r="E10" s="12">
        <v>1</v>
      </c>
      <c r="F10" s="13">
        <f>SUM(C10*D10)*E10</f>
        <v>5300</v>
      </c>
      <c r="G10" s="54" t="s">
        <v>72</v>
      </c>
      <c r="H10" s="54" t="s">
        <v>69</v>
      </c>
      <c r="I10" s="54">
        <v>40161500</v>
      </c>
      <c r="J10" s="54" t="s">
        <v>63</v>
      </c>
    </row>
    <row r="11" spans="1:10" x14ac:dyDescent="0.3">
      <c r="A11" s="4" t="s">
        <v>9</v>
      </c>
      <c r="B11" s="14"/>
      <c r="C11" s="51">
        <v>25</v>
      </c>
      <c r="D11" s="53">
        <v>13.9</v>
      </c>
      <c r="E11" s="12">
        <v>1</v>
      </c>
      <c r="F11" s="13">
        <f>SUM(C11*D11)*E11</f>
        <v>347.5</v>
      </c>
      <c r="G11" s="54" t="s">
        <v>71</v>
      </c>
      <c r="H11" s="54" t="s">
        <v>70</v>
      </c>
      <c r="I11" s="54">
        <v>47121600</v>
      </c>
      <c r="J11" s="54" t="s">
        <v>64</v>
      </c>
    </row>
    <row r="12" spans="1:10" ht="15" thickBot="1" x14ac:dyDescent="0.35">
      <c r="A12" s="9"/>
      <c r="B12" s="9"/>
      <c r="C12" s="9" t="s">
        <v>7</v>
      </c>
      <c r="D12" s="9"/>
      <c r="E12" s="9"/>
      <c r="F12" s="9"/>
      <c r="G12" s="9"/>
      <c r="H12" s="9"/>
      <c r="I12" s="9"/>
      <c r="J12" s="9"/>
    </row>
    <row r="13" spans="1:10" ht="15" thickBot="1" x14ac:dyDescent="0.35">
      <c r="A13" s="57" t="s">
        <v>16</v>
      </c>
      <c r="B13" s="58"/>
      <c r="C13" s="58"/>
      <c r="D13" s="58"/>
      <c r="E13" s="59"/>
      <c r="F13" s="10">
        <f>F4+F5+F6+F7+F10+F11</f>
        <v>5541607.5</v>
      </c>
      <c r="G13" s="9"/>
      <c r="H13" s="9"/>
      <c r="I13" s="9"/>
      <c r="J13" s="9"/>
    </row>
    <row r="14" spans="1:10" x14ac:dyDescent="0.3">
      <c r="A14" s="19"/>
      <c r="B14" s="19"/>
      <c r="C14" s="19"/>
      <c r="D14" s="19"/>
      <c r="E14" s="19"/>
      <c r="F14" s="11"/>
      <c r="G14" s="9"/>
      <c r="H14" s="9"/>
      <c r="I14" s="9"/>
      <c r="J14" s="9"/>
    </row>
    <row r="15" spans="1:10" x14ac:dyDescent="0.3">
      <c r="A15" s="19" t="s">
        <v>20</v>
      </c>
      <c r="B15" s="19"/>
      <c r="C15" s="19"/>
      <c r="D15" s="19"/>
      <c r="E15" s="19"/>
      <c r="F15" s="11"/>
      <c r="G15" s="9"/>
      <c r="H15" s="9"/>
      <c r="I15" s="9"/>
      <c r="J15" s="9"/>
    </row>
    <row r="16" spans="1:10" x14ac:dyDescent="0.3">
      <c r="A16" s="17" t="s">
        <v>21</v>
      </c>
      <c r="B16" s="17"/>
      <c r="C16" s="18" t="s">
        <v>10</v>
      </c>
      <c r="D16" s="6" t="s">
        <v>60</v>
      </c>
      <c r="E16" s="17"/>
      <c r="F16" s="21"/>
      <c r="G16" s="7"/>
      <c r="H16" s="7"/>
      <c r="I16" s="7"/>
      <c r="J16" s="7"/>
    </row>
    <row r="17" spans="1:10" x14ac:dyDescent="0.3">
      <c r="A17" s="20" t="s">
        <v>24</v>
      </c>
      <c r="B17" s="6"/>
      <c r="C17" s="46">
        <v>1</v>
      </c>
      <c r="D17" s="54">
        <v>1938</v>
      </c>
      <c r="E17" s="17"/>
      <c r="F17" s="54"/>
      <c r="G17" s="55" t="s">
        <v>79</v>
      </c>
      <c r="H17" s="55" t="s">
        <v>78</v>
      </c>
      <c r="I17" s="54">
        <v>30161717</v>
      </c>
      <c r="J17" s="54"/>
    </row>
    <row r="18" spans="1:10" x14ac:dyDescent="0.3">
      <c r="A18" s="20" t="s">
        <v>23</v>
      </c>
      <c r="B18" s="6"/>
      <c r="C18" s="46">
        <v>1</v>
      </c>
      <c r="D18" s="54">
        <v>2769</v>
      </c>
      <c r="E18" s="17"/>
      <c r="F18" s="54"/>
      <c r="G18" s="54" t="s">
        <v>80</v>
      </c>
      <c r="H18" s="54" t="s">
        <v>87</v>
      </c>
      <c r="I18" s="54">
        <v>30161717</v>
      </c>
      <c r="J18" s="54"/>
    </row>
    <row r="19" spans="1:10" x14ac:dyDescent="0.3">
      <c r="A19" s="27" t="s">
        <v>22</v>
      </c>
      <c r="B19" s="6"/>
      <c r="C19" s="46">
        <v>1</v>
      </c>
      <c r="D19" s="54">
        <v>2769</v>
      </c>
      <c r="E19" s="17"/>
      <c r="F19" s="54"/>
      <c r="G19" s="54" t="s">
        <v>81</v>
      </c>
      <c r="H19" s="54" t="s">
        <v>86</v>
      </c>
      <c r="I19" s="54">
        <v>30161717</v>
      </c>
      <c r="J19" s="54"/>
    </row>
    <row r="21" spans="1:10" x14ac:dyDescent="0.3">
      <c r="A21" s="8" t="s">
        <v>19</v>
      </c>
      <c r="B21" s="5" t="s">
        <v>15</v>
      </c>
      <c r="C21" s="12" t="s">
        <v>10</v>
      </c>
      <c r="D21" s="6" t="s">
        <v>60</v>
      </c>
      <c r="E21" s="5" t="s">
        <v>1</v>
      </c>
      <c r="F21" s="6" t="s">
        <v>2</v>
      </c>
      <c r="G21" s="7"/>
      <c r="H21" s="7"/>
      <c r="I21" s="7"/>
      <c r="J21" s="7"/>
    </row>
    <row r="22" spans="1:10" x14ac:dyDescent="0.3">
      <c r="A22" s="4" t="s">
        <v>6</v>
      </c>
      <c r="B22" s="14" t="s">
        <v>14</v>
      </c>
      <c r="C22" s="52">
        <v>200</v>
      </c>
      <c r="D22" s="53">
        <v>124.9</v>
      </c>
      <c r="E22" s="16">
        <v>24</v>
      </c>
      <c r="F22" s="13">
        <f>SUM(C22*D22)*E22</f>
        <v>599520</v>
      </c>
      <c r="G22" s="54" t="s">
        <v>83</v>
      </c>
      <c r="H22" s="54" t="s">
        <v>88</v>
      </c>
      <c r="I22" s="54">
        <v>30161717</v>
      </c>
      <c r="J22" s="54"/>
    </row>
    <row r="23" spans="1:10" x14ac:dyDescent="0.3">
      <c r="A23" s="4" t="s">
        <v>6</v>
      </c>
      <c r="B23" s="14" t="s">
        <v>13</v>
      </c>
      <c r="C23" s="52">
        <v>800</v>
      </c>
      <c r="D23" s="53">
        <v>87.2</v>
      </c>
      <c r="E23" s="16">
        <v>36</v>
      </c>
      <c r="F23" s="13">
        <f>SUM(C23*D23)*E23</f>
        <v>2511360</v>
      </c>
      <c r="G23" s="54" t="s">
        <v>84</v>
      </c>
      <c r="H23" s="54" t="s">
        <v>89</v>
      </c>
      <c r="I23" s="54">
        <v>30161717</v>
      </c>
      <c r="J23" s="54"/>
    </row>
    <row r="24" spans="1:10" x14ac:dyDescent="0.3">
      <c r="A24" s="4" t="s">
        <v>6</v>
      </c>
      <c r="B24" s="14" t="s">
        <v>12</v>
      </c>
      <c r="C24" s="52">
        <v>1100</v>
      </c>
      <c r="D24" s="53">
        <v>68.400000000000006</v>
      </c>
      <c r="E24" s="16">
        <v>48</v>
      </c>
      <c r="F24" s="13">
        <f>SUM(C24*D24)*E24</f>
        <v>3611520</v>
      </c>
      <c r="G24" s="54" t="s">
        <v>85</v>
      </c>
      <c r="H24" s="54" t="s">
        <v>90</v>
      </c>
      <c r="I24" s="54">
        <v>30161717</v>
      </c>
      <c r="J24" s="54"/>
    </row>
    <row r="25" spans="1:10" x14ac:dyDescent="0.3">
      <c r="A25" s="4" t="s">
        <v>6</v>
      </c>
      <c r="B25" s="14" t="s">
        <v>11</v>
      </c>
      <c r="C25" s="52">
        <v>1500</v>
      </c>
      <c r="D25" s="53">
        <v>57.3</v>
      </c>
      <c r="E25" s="16">
        <v>60</v>
      </c>
      <c r="F25" s="13">
        <f>SUM(C25*D25)*E25</f>
        <v>5157000</v>
      </c>
      <c r="G25" s="54" t="s">
        <v>82</v>
      </c>
      <c r="H25" s="54" t="s">
        <v>91</v>
      </c>
      <c r="I25" s="54">
        <v>30161717</v>
      </c>
      <c r="J25" s="54"/>
    </row>
    <row r="27" spans="1:10" ht="14.25" customHeight="1" x14ac:dyDescent="0.3"/>
    <row r="28" spans="1:10" s="23" customFormat="1" x14ac:dyDescent="0.3">
      <c r="A28" s="8" t="s">
        <v>25</v>
      </c>
      <c r="B28" s="4" t="s">
        <v>15</v>
      </c>
      <c r="C28" s="4" t="s">
        <v>54</v>
      </c>
      <c r="D28" s="5" t="s">
        <v>61</v>
      </c>
      <c r="E28" s="4" t="s">
        <v>1</v>
      </c>
      <c r="F28" s="4" t="s">
        <v>2</v>
      </c>
      <c r="G28" s="2"/>
      <c r="H28" s="2"/>
      <c r="I28" s="2"/>
      <c r="J28" s="2"/>
    </row>
    <row r="29" spans="1:10" s="23" customFormat="1" x14ac:dyDescent="0.3">
      <c r="A29" s="4" t="s">
        <v>26</v>
      </c>
      <c r="B29" s="4"/>
      <c r="C29" s="4">
        <v>1</v>
      </c>
      <c r="D29" s="54">
        <v>8900</v>
      </c>
      <c r="E29" s="4">
        <v>1</v>
      </c>
      <c r="F29" s="4">
        <f>D29*E29</f>
        <v>8900</v>
      </c>
      <c r="G29" s="54" t="s">
        <v>95</v>
      </c>
      <c r="H29" s="54" t="s">
        <v>92</v>
      </c>
      <c r="I29" s="54" t="s">
        <v>96</v>
      </c>
      <c r="J29" s="54" t="s">
        <v>93</v>
      </c>
    </row>
    <row r="30" spans="1:10" s="23" customFormat="1" x14ac:dyDescent="0.3">
      <c r="A30" s="4" t="s">
        <v>27</v>
      </c>
      <c r="B30" s="14" t="s">
        <v>14</v>
      </c>
      <c r="C30" s="4">
        <v>1</v>
      </c>
      <c r="D30" s="54">
        <v>185</v>
      </c>
      <c r="E30" s="16">
        <v>24</v>
      </c>
      <c r="F30" s="4">
        <f t="shared" ref="F30:F33" si="0">D30*E30</f>
        <v>4440</v>
      </c>
      <c r="G30" s="54" t="s">
        <v>97</v>
      </c>
      <c r="H30" s="54" t="s">
        <v>94</v>
      </c>
      <c r="I30" s="54" t="s">
        <v>96</v>
      </c>
      <c r="J30" s="54" t="s">
        <v>93</v>
      </c>
    </row>
    <row r="31" spans="1:10" s="23" customFormat="1" x14ac:dyDescent="0.3">
      <c r="A31" s="4" t="s">
        <v>27</v>
      </c>
      <c r="B31" s="14" t="s">
        <v>13</v>
      </c>
      <c r="C31" s="4">
        <v>1</v>
      </c>
      <c r="D31" s="54">
        <v>185</v>
      </c>
      <c r="E31" s="16">
        <v>36</v>
      </c>
      <c r="F31" s="4">
        <f t="shared" si="0"/>
        <v>6660</v>
      </c>
      <c r="G31" s="54" t="s">
        <v>97</v>
      </c>
      <c r="H31" s="54" t="s">
        <v>94</v>
      </c>
      <c r="I31" s="54" t="s">
        <v>96</v>
      </c>
      <c r="J31" s="54" t="s">
        <v>93</v>
      </c>
    </row>
    <row r="32" spans="1:10" s="23" customFormat="1" x14ac:dyDescent="0.3">
      <c r="A32" s="4" t="s">
        <v>27</v>
      </c>
      <c r="B32" s="14" t="s">
        <v>12</v>
      </c>
      <c r="C32" s="4">
        <v>1</v>
      </c>
      <c r="D32" s="54">
        <v>185</v>
      </c>
      <c r="E32" s="16">
        <v>48</v>
      </c>
      <c r="F32" s="4">
        <f t="shared" si="0"/>
        <v>8880</v>
      </c>
      <c r="G32" s="54" t="s">
        <v>97</v>
      </c>
      <c r="H32" s="54" t="s">
        <v>94</v>
      </c>
      <c r="I32" s="54" t="s">
        <v>96</v>
      </c>
      <c r="J32" s="54" t="s">
        <v>93</v>
      </c>
    </row>
    <row r="33" spans="1:10" s="23" customFormat="1" x14ac:dyDescent="0.3">
      <c r="A33" s="4" t="s">
        <v>27</v>
      </c>
      <c r="B33" s="14" t="s">
        <v>11</v>
      </c>
      <c r="C33" s="4">
        <v>1</v>
      </c>
      <c r="D33" s="54">
        <v>185</v>
      </c>
      <c r="E33" s="16">
        <v>60</v>
      </c>
      <c r="F33" s="4">
        <f t="shared" si="0"/>
        <v>11100</v>
      </c>
      <c r="G33" s="54" t="s">
        <v>97</v>
      </c>
      <c r="H33" s="54" t="s">
        <v>94</v>
      </c>
      <c r="I33" s="54" t="s">
        <v>96</v>
      </c>
      <c r="J33" s="54" t="s">
        <v>93</v>
      </c>
    </row>
  </sheetData>
  <sheetProtection sheet="1" objects="1" scenarios="1" selectLockedCells="1"/>
  <mergeCells count="1">
    <mergeCell ref="A13:E13"/>
  </mergeCells>
  <pageMargins left="0" right="0" top="0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L6"/>
  <sheetViews>
    <sheetView workbookViewId="0">
      <selection activeCell="D5" sqref="D5"/>
    </sheetView>
  </sheetViews>
  <sheetFormatPr baseColWidth="10" defaultRowHeight="14.4" x14ac:dyDescent="0.3"/>
  <cols>
    <col min="1" max="1" width="48.6640625" bestFit="1" customWidth="1"/>
    <col min="2" max="2" width="12.109375" customWidth="1"/>
    <col min="3" max="3" width="9.109375" customWidth="1"/>
    <col min="4" max="4" width="8.77734375" customWidth="1"/>
    <col min="5" max="5" width="9.109375" customWidth="1"/>
    <col min="6" max="6" width="12.44140625" customWidth="1"/>
    <col min="7" max="7" width="16.44140625" customWidth="1"/>
    <col min="8" max="8" width="16.109375" customWidth="1"/>
    <col min="9" max="9" width="16.33203125" customWidth="1"/>
    <col min="10" max="10" width="18.6640625" customWidth="1"/>
    <col min="11" max="11" width="20.6640625" customWidth="1"/>
    <col min="12" max="12" width="22.44140625" customWidth="1"/>
  </cols>
  <sheetData>
    <row r="1" spans="1:12" x14ac:dyDescent="0.3">
      <c r="A1" s="60" t="s">
        <v>28</v>
      </c>
      <c r="B1" s="61"/>
      <c r="C1" s="62"/>
      <c r="D1" s="24" t="s">
        <v>29</v>
      </c>
      <c r="E1" s="9"/>
      <c r="F1" s="9"/>
      <c r="G1" s="9"/>
      <c r="H1" s="9"/>
      <c r="I1" s="9"/>
      <c r="J1" s="9"/>
      <c r="K1" s="9"/>
      <c r="L1" s="9"/>
    </row>
    <row r="2" spans="1:12" x14ac:dyDescent="0.3">
      <c r="A2" s="63" t="s">
        <v>31</v>
      </c>
      <c r="B2" s="63"/>
      <c r="C2" s="63" t="s">
        <v>7</v>
      </c>
      <c r="D2" s="25">
        <v>0.3</v>
      </c>
      <c r="E2" s="9"/>
      <c r="F2" s="9"/>
      <c r="G2" s="9"/>
      <c r="H2" s="9"/>
      <c r="I2" s="9"/>
      <c r="J2" s="9"/>
      <c r="K2" s="9"/>
      <c r="L2" s="9"/>
    </row>
    <row r="3" spans="1:12" x14ac:dyDescent="0.3">
      <c r="A3" s="63" t="s">
        <v>32</v>
      </c>
      <c r="B3" s="63"/>
      <c r="C3" s="63" t="s">
        <v>7</v>
      </c>
      <c r="D3" s="25">
        <v>0.2</v>
      </c>
      <c r="E3" s="9"/>
      <c r="F3" s="9" t="s">
        <v>77</v>
      </c>
      <c r="G3" s="9"/>
      <c r="H3" s="9"/>
      <c r="I3" s="9"/>
      <c r="J3" s="9"/>
      <c r="K3" s="9"/>
      <c r="L3" s="9"/>
    </row>
    <row r="4" spans="1:12" x14ac:dyDescent="0.3">
      <c r="A4" s="63" t="s">
        <v>30</v>
      </c>
      <c r="B4" s="63"/>
      <c r="C4" s="63" t="s">
        <v>7</v>
      </c>
      <c r="D4" s="25">
        <v>0.3</v>
      </c>
      <c r="E4" s="9"/>
      <c r="F4" s="9" t="s">
        <v>7</v>
      </c>
      <c r="G4" s="9" t="s">
        <v>7</v>
      </c>
      <c r="H4" s="9"/>
      <c r="I4" s="9"/>
      <c r="J4" s="9"/>
      <c r="K4" s="9"/>
      <c r="L4" s="9"/>
    </row>
    <row r="5" spans="1:12" x14ac:dyDescent="0.3">
      <c r="A5" s="64" t="s">
        <v>33</v>
      </c>
      <c r="B5" s="65"/>
      <c r="C5" s="66"/>
      <c r="D5" s="25">
        <v>0.3</v>
      </c>
      <c r="E5" s="9"/>
      <c r="F5" s="9"/>
      <c r="G5" s="9"/>
      <c r="H5" s="9"/>
      <c r="I5" s="9"/>
      <c r="J5" s="9"/>
      <c r="K5" s="9"/>
      <c r="L5" s="9"/>
    </row>
    <row r="6" spans="1:12" x14ac:dyDescent="0.3">
      <c r="D6" s="26" t="s">
        <v>7</v>
      </c>
      <c r="E6" s="9"/>
      <c r="F6" s="9" t="s">
        <v>7</v>
      </c>
      <c r="G6" s="9" t="s">
        <v>7</v>
      </c>
      <c r="H6" s="9"/>
      <c r="I6" s="9"/>
      <c r="J6" s="9"/>
      <c r="K6" s="9"/>
      <c r="L6" s="9"/>
    </row>
  </sheetData>
  <mergeCells count="5">
    <mergeCell ref="A1:C1"/>
    <mergeCell ref="A4:C4"/>
    <mergeCell ref="A2:C2"/>
    <mergeCell ref="A3:C3"/>
    <mergeCell ref="A5:C5"/>
  </mergeCells>
  <pageMargins left="0" right="0" top="0" bottom="0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Veiledning</vt:lpstr>
      <vt:lpstr>Prisskjema</vt:lpstr>
      <vt:lpstr>Rabatter øvrig sortiment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Prisskjema matter 2017</dc:title>
  <dc:creator>Jens Veberg</dc:creator>
  <cp:lastModifiedBy>Tone Emblem</cp:lastModifiedBy>
  <cp:lastPrinted>2017-05-23T12:48:36Z</cp:lastPrinted>
  <dcterms:created xsi:type="dcterms:W3CDTF">2013-02-04T08:49:24Z</dcterms:created>
  <dcterms:modified xsi:type="dcterms:W3CDTF">2021-09-23T12:27:19Z</dcterms:modified>
</cp:coreProperties>
</file>