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oslokommune-my.sharepoint.com/personal/kjersti_myhra_uke_oslo_kommune_no/Documents/Kjersti/Intranett/"/>
    </mc:Choice>
  </mc:AlternateContent>
  <xr:revisionPtr revIDLastSave="0" documentId="8_{54975EF3-8D3E-46CB-95EE-2B8B87DB4FC4}" xr6:coauthVersionLast="47" xr6:coauthVersionMax="47" xr10:uidLastSave="{00000000-0000-0000-0000-000000000000}"/>
  <bookViews>
    <workbookView xWindow="-110" yWindow="-110" windowWidth="19420" windowHeight="10420" xr2:uid="{41CA8B16-E725-400D-81DA-03305BB66759}"/>
  </bookViews>
  <sheets>
    <sheet name="Ark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7" i="1" l="1"/>
  <c r="Q86" i="1"/>
  <c r="Q85" i="1"/>
  <c r="Q84" i="1"/>
  <c r="Q83" i="1"/>
  <c r="Q82" i="1"/>
  <c r="Q81" i="1"/>
  <c r="Q80" i="1"/>
  <c r="Q79" i="1"/>
  <c r="Q78" i="1"/>
  <c r="Q77" i="1"/>
  <c r="Q76" i="1"/>
  <c r="Q75" i="1"/>
  <c r="D72" i="1"/>
  <c r="Q71" i="1"/>
  <c r="Q69" i="1"/>
  <c r="Q67" i="1"/>
  <c r="Q65" i="1"/>
  <c r="Q64" i="1"/>
  <c r="Q63" i="1"/>
  <c r="Q62" i="1"/>
  <c r="Q61" i="1"/>
  <c r="Q60" i="1"/>
  <c r="Q58" i="1"/>
  <c r="D55" i="1"/>
  <c r="T54" i="1"/>
  <c r="Q54" i="1"/>
  <c r="T53" i="1"/>
  <c r="Q53" i="1"/>
  <c r="T52" i="1"/>
  <c r="Q52" i="1"/>
  <c r="T51" i="1"/>
  <c r="Q51" i="1"/>
  <c r="T50" i="1"/>
  <c r="Q50" i="1"/>
  <c r="T49" i="1"/>
  <c r="Q49" i="1"/>
  <c r="T48" i="1"/>
  <c r="Q48" i="1"/>
  <c r="T47" i="1"/>
  <c r="Q47" i="1"/>
  <c r="T46" i="1"/>
  <c r="Q46" i="1"/>
  <c r="T45" i="1"/>
  <c r="Q45" i="1"/>
  <c r="T44" i="1"/>
  <c r="Q44" i="1"/>
  <c r="T43" i="1"/>
  <c r="Q43" i="1"/>
  <c r="T42" i="1"/>
  <c r="Q42" i="1"/>
  <c r="T41" i="1"/>
  <c r="Q41" i="1"/>
  <c r="T40" i="1"/>
  <c r="Q40" i="1"/>
  <c r="F40" i="1"/>
  <c r="T39" i="1"/>
  <c r="Q39" i="1"/>
  <c r="F39" i="1"/>
  <c r="T36" i="1"/>
  <c r="Q36" i="1"/>
  <c r="T35" i="1"/>
  <c r="Q35" i="1"/>
  <c r="T34" i="1"/>
  <c r="Q34" i="1"/>
  <c r="F34" i="1"/>
  <c r="T33" i="1"/>
  <c r="Q33" i="1"/>
  <c r="F33" i="1"/>
  <c r="T32" i="1"/>
  <c r="Q32" i="1"/>
  <c r="F32" i="1"/>
  <c r="T31" i="1"/>
  <c r="Q31" i="1"/>
  <c r="F31" i="1"/>
  <c r="T29" i="1"/>
  <c r="Q29" i="1"/>
  <c r="F29" i="1"/>
  <c r="T28" i="1"/>
  <c r="Q28" i="1"/>
  <c r="F28" i="1"/>
  <c r="T27" i="1"/>
  <c r="Q27" i="1"/>
  <c r="F27" i="1"/>
  <c r="T25" i="1"/>
  <c r="Q25" i="1"/>
  <c r="F25" i="1"/>
  <c r="T24" i="1"/>
  <c r="Q24" i="1"/>
  <c r="F24" i="1"/>
  <c r="T23" i="1"/>
  <c r="Q23" i="1"/>
  <c r="F23" i="1"/>
  <c r="T22" i="1"/>
  <c r="Q22" i="1"/>
  <c r="F22" i="1"/>
  <c r="T20" i="1"/>
  <c r="Q20" i="1"/>
  <c r="F20" i="1"/>
  <c r="T19" i="1"/>
  <c r="Q19" i="1"/>
  <c r="F19" i="1"/>
  <c r="T18" i="1"/>
  <c r="Q18" i="1"/>
  <c r="F18" i="1"/>
  <c r="T17" i="1"/>
  <c r="Q17" i="1"/>
  <c r="F17" i="1"/>
  <c r="T15" i="1"/>
  <c r="Q15" i="1"/>
  <c r="F15" i="1"/>
  <c r="T14" i="1"/>
  <c r="Q14" i="1"/>
  <c r="F14" i="1"/>
  <c r="T13" i="1"/>
  <c r="Q13" i="1"/>
  <c r="F13" i="1"/>
  <c r="T12" i="1"/>
  <c r="Q12" i="1"/>
  <c r="F12" i="1"/>
  <c r="T9" i="1"/>
  <c r="Q9" i="1"/>
  <c r="F9" i="1"/>
  <c r="T8" i="1"/>
  <c r="Q8" i="1"/>
  <c r="F8" i="1"/>
  <c r="T6" i="1"/>
  <c r="Q6" i="1"/>
  <c r="F6" i="1"/>
  <c r="T5" i="1"/>
  <c r="Q5" i="1"/>
  <c r="F5" i="1"/>
  <c r="A1" i="1"/>
  <c r="F55" i="1" l="1"/>
</calcChain>
</file>

<file path=xl/sharedStrings.xml><?xml version="1.0" encoding="utf-8"?>
<sst xmlns="http://schemas.openxmlformats.org/spreadsheetml/2006/main" count="730" uniqueCount="328">
  <si>
    <t>Fylles ut av tilbyder</t>
  </si>
  <si>
    <t xml:space="preserve"> </t>
  </si>
  <si>
    <t xml:space="preserve">Produkt og beskrivelse med minimumskrav                                                                          </t>
  </si>
  <si>
    <t>Evalueringskrav</t>
  </si>
  <si>
    <t>Maks poeng</t>
  </si>
  <si>
    <t>Faktor</t>
  </si>
  <si>
    <t>Maks poeng vektet</t>
  </si>
  <si>
    <t>Testes</t>
  </si>
  <si>
    <t>Alle minimumskrav oppfylles
JA / NEI</t>
  </si>
  <si>
    <t xml:space="preserve">EN-NS standard </t>
  </si>
  <si>
    <t>Produsent</t>
  </si>
  <si>
    <t>Produsentens artikkelnr</t>
  </si>
  <si>
    <t>Størrelse(der det er relevant for bredde,lengde,høyde)</t>
  </si>
  <si>
    <t>Tilgjengelige materialer og farger</t>
  </si>
  <si>
    <t>Henvisning til produktark</t>
  </si>
  <si>
    <t>Enhet</t>
  </si>
  <si>
    <t>Tilbudspris / nettopris pr. enhet u/ mva fra og med 01.07.2022</t>
  </si>
  <si>
    <t>Antall</t>
  </si>
  <si>
    <t>Beløp</t>
  </si>
  <si>
    <t>Leveringstid
(maks.  30 arbeidsdager fra bestillingsdato)</t>
  </si>
  <si>
    <t>Fabrikkgaranti / år</t>
  </si>
  <si>
    <t>Forventet levetid ved normal bruk</t>
  </si>
  <si>
    <t>Merknader / informasjon</t>
  </si>
  <si>
    <t>Senger</t>
  </si>
  <si>
    <t>Sykehjemssenger</t>
  </si>
  <si>
    <r>
      <rPr>
        <b/>
        <sz val="9"/>
        <rFont val="Oslo Sans Office"/>
      </rPr>
      <t>Sykehjemsseng til madrass 90x200cm, vertikaldelt sengegrind</t>
    </r>
    <r>
      <rPr>
        <sz val="9"/>
        <rFont val="Oslo Sans Office"/>
      </rPr>
      <t xml:space="preserve">
Safe Working Load(SWL) skal være minimum 225 kg. Sengen skal ha firedelt liggeflate. Det skal være elektrisk og låsbar regulering av høyde, ryggdel, sete, lårdel og leggdel.</t>
    </r>
    <r>
      <rPr>
        <sz val="9"/>
        <color theme="1"/>
        <rFont val="Oslo Sans Office"/>
      </rPr>
      <t xml:space="preserve"> Sengen skal leveres med håndkontroll. Sengen skal leveres med vertikaldelt nedfellbar sidegrind på hver side. </t>
    </r>
    <r>
      <rPr>
        <sz val="9"/>
        <rFont val="Oslo Sans Office"/>
      </rPr>
      <t xml:space="preserve">Det skal være mulig med Trendelenburgleie positivt og negativt. Sengen skal ha sentralbrems. Lengden skal kunne reguleres og forlenges med minimum 20 cm. Det skal være mulig med liggeflateforlenger. Sengen skal ha feste til løftebøyle (søsterhjelp) og sengebånd. Det skal være friområde på minimum 15 cm under sengen. </t>
    </r>
    <r>
      <rPr>
        <sz val="9"/>
        <color rgb="FFFFC000"/>
        <rFont val="Oslo Sans Office"/>
      </rPr>
      <t xml:space="preserve"> 
</t>
    </r>
  </si>
  <si>
    <r>
      <t>-Sengen bør ha strømkabel(spiralkabel) til seng og håndkontroll. Kabelen bør kunne festes under sengen så den ikke slenger under sengen.</t>
    </r>
    <r>
      <rPr>
        <sz val="9"/>
        <color rgb="FFFF0000"/>
        <rFont val="Oslo Sans Office"/>
      </rPr>
      <t xml:space="preserve"> </t>
    </r>
    <r>
      <rPr>
        <sz val="9"/>
        <rFont val="Oslo Sans Office"/>
      </rPr>
      <t xml:space="preserve">
-Sengen bør kunne senkes ned til setehøyde </t>
    </r>
    <r>
      <rPr>
        <sz val="9"/>
        <color theme="1"/>
        <rFont val="Oslo Sans Office"/>
      </rPr>
      <t xml:space="preserve">ca </t>
    </r>
    <r>
      <rPr>
        <sz val="9"/>
        <rFont val="Oslo Sans Office"/>
      </rPr>
      <t xml:space="preserve">25 cm.
-Det bør være mulig å fjerne endegavler.
-Sengen bør ha muliget for å feste leselampe.
-Sengen bør ha kontrastfarger.
-Sengen bør ha et hjemlig utseende.
-Sengen bør kunne leveres i flere farger og materialer.
Oppdragsgiver vil i tillegg  vurdere brukervennlighet og funksjonalitet - herunder </t>
    </r>
    <r>
      <rPr>
        <sz val="9"/>
        <color theme="1"/>
        <rFont val="Oslo Sans Office"/>
      </rPr>
      <t>utforming,</t>
    </r>
    <r>
      <rPr>
        <sz val="9"/>
        <color rgb="FF00B050"/>
        <rFont val="Oslo Sans Office"/>
      </rPr>
      <t xml:space="preserve"> </t>
    </r>
    <r>
      <rPr>
        <sz val="9"/>
        <rFont val="Oslo Sans Office"/>
      </rPr>
      <t xml:space="preserve">hvor enkel sengen er å manøvrere og betjene,  og ergonomi, renhold,  og muligheter for å kunne koble til velferdsteknologi. (inntil 5 poeng)
</t>
    </r>
  </si>
  <si>
    <t>JA</t>
  </si>
  <si>
    <t>EN 14971 
EN 60601-1
EN 60601-1-2
EN 60601-1-6
DIN EN 60601-2-52</t>
  </si>
  <si>
    <t>Stiegelmeyer GmbH</t>
  </si>
  <si>
    <t>ST269005</t>
  </si>
  <si>
    <t>Liggeflate 90x200cm, SWL 225kg</t>
  </si>
  <si>
    <t xml:space="preserve">Materiale: Ramme; Stål. Gavler; treverk. Sidegrinder; aluminium, treverk. Farger gavler: Lindeberg Oak std. Kan fås i 12 ulike farger. Annen farge må oppgis v/bestilling. </t>
  </si>
  <si>
    <t>Delkontrakt 1_1-2 Libra.pdf</t>
  </si>
  <si>
    <t>Stk</t>
  </si>
  <si>
    <t>15 år</t>
  </si>
  <si>
    <t xml:space="preserve">Libra Movo m/MobiFlex delte sidegrinder. Delte sidegrinder gir stor fleksibilitet for pasient og forenkler inn- og utstigning når grind i fotende er senket, samtidig som pasienten ligger trygt i sengen når grind i hodeende er oppe. Høyde på sidegrinder er 41cm, som gir trygghet for pasient selv ved bruk av vekseltrykkmadrass og overmadrass. Håndkontroll har spiralkabel som kan plasseres på hver side av sengen. Kabeloppheng i hodeende på sengen. 3 meter strømledning for enkelt å festes f.eks. på strømskinne vegg. Strømledningen har strekkavlaster som sikrer at strømledning ikke ryker om man glemmer å ta strømledningen ut av kontakten ved flytte av seng. Alle funksjoner på håndkontrollen kan låses individuelt. Setehøyde 28cm gir lavt innsteg. Endegavler fjernes enkelt uten bruk av verktøy. Feste for sengelampe, søsterhjelp, infusjonsstativ og sengebånd integrert i sengen. Sengen leveres som std. i farge Lindberg Oak som gir et hjemlig preg. Sidegrind har kontrastfarge for enkelt å kunne orienterer seg ved bl.a. forflytning. Hode- og fotgavel kan leveres i mørkere/annen farge enn sidegrind for ytterligere kontrast. Gavler kan fås i 12 ulike farger. Annen farge enn standard må oppgis v/bestilling. Sengen har 100mm hjul som gjør det enkelt å manøvrere sengen. Sengene gir en god avlastende arbeidshøyde i enhver situasjon forbundet med forflytning og stell. Sengens firedelte sengebunn gir optimal posisjonering og liggekomfort ved riktig bruk av innstillingene. Sengen har egen komfortinnstilling som gir en tilnærmet sittende stilling i sengen for enkelt å kunne lese, spise mm. i seng. Leggdel kan individuelt justeres for avlastning hæl. Sengen leveres som std. med Trendelenburg (sjokkleie) og anti-Trendelenburg (drenasjeleie) som også gir enklere forflytning høyere opp i seng. Sengen har glatte, rene overflater for enkel rengjøring av sengen. </t>
  </si>
  <si>
    <r>
      <rPr>
        <b/>
        <sz val="9"/>
        <rFont val="Oslo Sans Office"/>
      </rPr>
      <t>Sykehjemsseng til madrass 90x200cm, hel sengegrind</t>
    </r>
    <r>
      <rPr>
        <sz val="9"/>
        <rFont val="Oslo Sans Office"/>
      </rPr>
      <t xml:space="preserve">
Safe Working Load(SWL) skal være minimum 225 kg. Sengen skal ha firedelt liggeflate. Det skal være elektrisk og låsbar regulering av høyde, ryggdel, sete, lårdel og leggdel.</t>
    </r>
    <r>
      <rPr>
        <sz val="9"/>
        <color theme="1"/>
        <rFont val="Oslo Sans Office"/>
      </rPr>
      <t xml:space="preserve"> Sengen skal leveres med håndkontroll. Sengen skal leveres med nedfellbar hel sengegrind på hver side. </t>
    </r>
    <r>
      <rPr>
        <sz val="9"/>
        <rFont val="Oslo Sans Office"/>
      </rPr>
      <t xml:space="preserve">Det skal være mulig med Trendelenburgleie positivt og negativt. Sengen skal ha sentralbrems. Lengden skal kunne reguleres og forlenges med minimum 20 cm. Det skal være mulig med liggeflateforlenger. Sengen skal ha feste til løftebøyle (søsterhjelp) og sengebånd. Det skal være friområde på minimum 15 cm under sengen. </t>
    </r>
    <r>
      <rPr>
        <sz val="9"/>
        <color rgb="FFFFC000"/>
        <rFont val="Oslo Sans Office"/>
      </rPr>
      <t xml:space="preserve"> </t>
    </r>
  </si>
  <si>
    <t xml:space="preserve">-Sengen bør ha strømkabel(spiralkabel) til seng og håndkontroll. Kabelen bør kunne festes under sengen så den ikke slenger under sengen. 
-Sengen bør kunne senkes ned til setehøyde ca 25 cm.
-Det bør være mulig å fjerne endegavler.
-Sengen bør ha muliget for å feste leselampe.
-Sengen bør ha kontrastfarger.
-Sengen bør ha et hjemlig utseende.
-Sengen bør kunne leveres i flere farger og materialer.
Oppdragsgiver vil i tillegg  vurdere brukervennlighet og funksjonalitet - herunder utforming, hvor enkel sengen er å manøvrere og betjene,  og ergonomi, renhold,  og muligheter for å kunne koble til velferdsteknologi. (inntil 5 poeng)
</t>
  </si>
  <si>
    <t>ST269000</t>
  </si>
  <si>
    <t xml:space="preserve">Libra Movo m/hel sidegrind. Hel sidegrind. Høyde på sidegrinder er 41cm, som gir trygghet for pasient selv ved bruk av vekseltrykkmadrass og overmadrass. Håndkontroll har spiralkabel som kan plasseres på hver side av sengen. Kabeloppheng i hodeende på sengen. 3 meter strømledning for enkelt å festes f.eks. på strømskinne vegg. Strømledningen har strekkavlaster som sikrer at strømledning ikke ryker om man glemmer å ta strømledningen ut av kontakten ved flytte av seng. Alle funksjoner på håndkontrollen kan låses individuelt. Setehøyde 28cm gir lavt innsteg. Endegavler kan tas av og på. Feste for sengelampe, søsterhjelp, infusjonsstativ og sengebånd integrert i sengen. Sidegrind har kontrastfarge for enkelt å kunne orienterer seg ved bl.a. forflytning.Sengen leveres som std. i farge Lindberg Oak som gir et hjemlig preg. Hode- og fotgavel kan leveres i mørkere/annen farge enn sidegrind for ytterligere kontrast. Gavler kan fås i 12 ulike farger. Annen farge enn standard må oppgis v/bestilling. Sengen har 100mm hjul som gjør det enkelt å manøvrere sengen. Sengene gir en god avlastende arbeidshøyde i enhver
situasjon forbundet med forflytning og stell. Sengens firedelte sengebunn gir optimal posisjonering og liggekomfort ved riktig bruk av innstillingene. Sengen har egen komfortinnstilling som gir en tilnærmet sittende stilling i sengen for enkelt å kunne lese, spise mm. i seng. Leggdel kan individuelt justeres for avlastning hæl. Sengen leveres som std. med Trendelenburg (sjokkleie) og anti-Trendelenburg (drenasjeleie) som også gir enklere forflytning høyere opp i seng. Sengen har glatte, rene overflater for enkel rengjøring av sengen. </t>
  </si>
  <si>
    <t>Sykehussenger</t>
  </si>
  <si>
    <r>
      <rPr>
        <b/>
        <sz val="9"/>
        <rFont val="Oslo Sans Office"/>
      </rPr>
      <t>Sykehussseng til madrass 90x200cm, vertikaldelt sengegrind</t>
    </r>
    <r>
      <rPr>
        <sz val="9"/>
        <rFont val="Oslo Sans Office"/>
      </rPr>
      <t xml:space="preserve">
Safe Working Load(SWL) skal være minimum 225 kg.Sengen skal ha firedelt liggeflate. Det skal være elektrisk og låsbar regulering av høyde, ryggdel, sete, lårdel og leggdel. Sengen skal leveres med håndkontroll </t>
    </r>
    <r>
      <rPr>
        <sz val="9"/>
        <color theme="1"/>
        <rFont val="Oslo Sans Office"/>
      </rPr>
      <t xml:space="preserve">for pasient som er lett å manøvrere og få tak i ved ulike festeanordninger til sengen avhengig av pasientens leie. </t>
    </r>
    <r>
      <rPr>
        <sz val="9"/>
        <rFont val="Oslo Sans Office"/>
      </rPr>
      <t xml:space="preserve">Sengen skal ha betjeningspanel for helsepersonell i fotenden.Sengen skal leveres med nedfellbar vertikaldelt sidegrind på hver side. </t>
    </r>
    <r>
      <rPr>
        <sz val="9"/>
        <color rgb="FFF9C66B"/>
        <rFont val="Oslo Sans Office"/>
      </rPr>
      <t xml:space="preserve"> </t>
    </r>
    <r>
      <rPr>
        <sz val="9"/>
        <rFont val="Oslo Sans Office"/>
      </rPr>
      <t xml:space="preserve">Det skal være mulig å feste infusjonsstativ. Det skal være mulig å gi hjertekompresjon i sengen. Det skal være mulig med Trendelenburgleie positivt og negativt. Sengen skal ha sentralbrems. Det skal være mulig å fjerne endegavler. Sengens lengde skal kunne reguleres og forlenges med minimum 20 cm. Sengen skal ha feste til løftebøyle (søsterhjelp) og sengebånd. </t>
    </r>
    <r>
      <rPr>
        <sz val="9"/>
        <color rgb="FF00B050"/>
        <rFont val="Oslo Sans Office"/>
      </rPr>
      <t xml:space="preserve"> </t>
    </r>
    <r>
      <rPr>
        <sz val="9"/>
        <color theme="1"/>
        <rFont val="Oslo Sans Office"/>
      </rPr>
      <t>Sengen, inkludert endegavler og sengegrinder</t>
    </r>
    <r>
      <rPr>
        <sz val="9"/>
        <color rgb="FF00B050"/>
        <rFont val="Oslo Sans Office"/>
      </rPr>
      <t xml:space="preserve"> </t>
    </r>
    <r>
      <rPr>
        <sz val="9"/>
        <rFont val="Oslo Sans Office"/>
      </rPr>
      <t xml:space="preserve">skal tåle vask under høyt trykk i sengevaskemaskin. Det skal være friområde på minimum 15 cm under sengen. </t>
    </r>
  </si>
  <si>
    <r>
      <t xml:space="preserve">
-Sengen bør ha strømkabel(spiralkabel) til seng og håndkontroll. Kabelen bør kunne festes under sengen så den ikke slenger under sengen.</t>
    </r>
    <r>
      <rPr>
        <sz val="9"/>
        <color rgb="FFFF0000"/>
        <rFont val="Oslo Sans Office"/>
      </rPr>
      <t xml:space="preserve"> </t>
    </r>
    <r>
      <rPr>
        <sz val="9"/>
        <rFont val="Oslo Sans Office"/>
      </rPr>
      <t xml:space="preserve">
-</t>
    </r>
    <r>
      <rPr>
        <sz val="9"/>
        <color theme="1"/>
        <rFont val="Oslo Sans Office"/>
      </rPr>
      <t>Sengen bør kunne senkes ned til setehøyde 25-30 cm</t>
    </r>
    <r>
      <rPr>
        <sz val="9"/>
        <rFont val="Oslo Sans Office"/>
      </rPr>
      <t xml:space="preserve">
-Sengen bør ha mulighet for å feste leselampe.
-</t>
    </r>
    <r>
      <rPr>
        <sz val="9"/>
        <color theme="1"/>
        <rFont val="Oslo Sans Office"/>
      </rPr>
      <t xml:space="preserve">Sengen bør ha fendere.
-Sengen bør ha mulighet for oppheng av utstyr som urinposer og dren.
-Hjulene bør være antistatiske
-Endegavler bør kunne fjernes på en rask og enkel måte i akutte situasjoner. </t>
    </r>
    <r>
      <rPr>
        <sz val="9"/>
        <color rgb="FF00B050"/>
        <rFont val="Oslo Sans Office"/>
      </rPr>
      <t xml:space="preserve">
</t>
    </r>
    <r>
      <rPr>
        <sz val="9"/>
        <rFont val="Oslo Sans Office"/>
      </rPr>
      <t xml:space="preserve">
Oppdragsgiver vil i tilleggvurdere brukervennlighet og funksjonalitet - herunder </t>
    </r>
    <r>
      <rPr>
        <sz val="9"/>
        <color theme="1"/>
        <rFont val="Oslo Sans Office"/>
      </rPr>
      <t xml:space="preserve">utforming, </t>
    </r>
    <r>
      <rPr>
        <sz val="9"/>
        <rFont val="Oslo Sans Office"/>
      </rPr>
      <t xml:space="preserve">hvor enkel sengen er å betjene, ergonomi, renhold, </t>
    </r>
    <r>
      <rPr>
        <sz val="9"/>
        <color rgb="FFFF0000"/>
        <rFont val="Oslo Sans Office"/>
      </rPr>
      <t xml:space="preserve"> </t>
    </r>
    <r>
      <rPr>
        <sz val="9"/>
        <rFont val="Oslo Sans Office"/>
      </rPr>
      <t xml:space="preserve">og muligheter for å kunne koble til velferdsteknologi (inntil 5 poeng).
</t>
    </r>
  </si>
  <si>
    <t>ST223344W</t>
  </si>
  <si>
    <t>Liggeflate 90x200cm, SWL 260kg</t>
  </si>
  <si>
    <t xml:space="preserve">Materiale: Ramme; stål. Gavler og sidegrinder; Polypropylen. Std. farger; Hvit og koksgrå. Kan fås i 6 ulike farger. Annen farge må oppgis v/bestilling. </t>
  </si>
  <si>
    <t>Delkontrakt 1_3 Evario.pdf</t>
  </si>
  <si>
    <t xml:space="preserve">Evario m/Protega delte sidegrinder. Sengebunn er delt i fire deler. Høyderegulerbar fra 35-91cm som standard. Ved valg av 150mm Lineahjul (tilvalg) blir høydejusteringen fra 32-88cm. Innovativ LCD håndkontroll som tydelig viser sengens funksjoner. Alle funksjoner kan programmeres og låses individuelt. Hodegavl tas enkelt av ved å skyve en låsehendel til siden og løft gavel opp. For å sette på plass gavelen, dytt gavelen ned i sporet og klikk låsen på plass igjen. Utføres enkelt og uten bruk av verktøy. Integrert sengeforlenger som forlenger sengen med 28cm. Sengen har brems på alle fire hjul. Styringsfunksjon kan blant annet betjenes via to bremsepedaler som er tilgjengelig fra sengens hode- og fotende. Disse er lett tilgjengelig på både høyre og venstre side under sengen. Sengen er lett å trille og betjene for portøren og gir en ergonomisk god arbeidsstilling under transport da pedalene ikke kommer ikke i veien (portøren må ikke ta hensyn til bremsepedalene under transport). Sengen leveres med Protega todelte, integrerte og fastmonterte sidegrinder som dekker hele sengens lengde. Sidegrindene heves og senkes enkelt med et enhåndsgrep ved hjelp av et utløserhåndtak tydelig plassert og merket i senter av sengegrinden. I nedfelt posisjon ligger sengegrinden under madrasshøyde, slik at den ikke kommer i konflikt ved forflytning inn- og ut av seng. Ved inn- og utstigning av seng er det en fordel med delte sidegrinder da sidegrinden i fotenden kan senkes ned for inn- og utstigning, samtidig som sidegrinden i hodeenden er hevet og kan brukes som oppreisningsstøtte. Høyde på sidegrind fra madrassbase er 41 cm noe som er en stor fordel ved f.eks .bruk av overmadrass eller vekseltrykksmadrasser. Sengens elektriske funksjoner har batteribackup. Sengen leveres med lithium-ion batteri med nivåindikator og meget stor kapasitet. Nivåindikatoren vises også på håndkontrollen. Batteriet er plassert under ryggdelen på sengen i lukket batteriboks. Infusjonsstativet kan festes i alle sengens fire hjørner. Det er festet slik at det ikke beveges når noen av liggeflatens vinkel endres. Sengen leveres som standard med elektrisk sjokkleie. Elektrisk sjokkleiefunksjon anses som minst like raskt, trygt og sikkert som en manuell sjokkleiefunksjon. Ved strømstans ivaretas sjokkleie funksjonen med sengens batteribackup-system. Den elektriske sjokkleiefunksjonen regulerer flere funksjoner i en operasjon for raskest mulig sjokkleie. Den senker hjertebrettet raskt samtidig som sengens madrassbase tiltes over i sjokkleie. Dette sikrer at man alltid får lagt pasienten i sjokkeleie raskt og effektivt. Som en ekstra sikkerhet kan sjokkleie aktiveres fra både håndkontroll (fra begge sider av sengen) og fra  nurse locking panel i fotenden av sengen. Ved bruk av elektrisk sjokkleiefunksjon unngår man utfordringer med at manuell utløservaier kan ruste fast og ryke ved en nødsituasjon. Sengen har manuell utløser for hjertebrett (CPR). Chassis og madrassramme i støpt aluminium med sveiset stålkonstruksjon med en slitesterkt polyesteroverflate.Sengen er også behandlet med overflatebehandling KTL noe som gir ekstra slitestyrke spesielt i forbindelse med rengjøring.  Innfestning av stag/bolter/hjul etc. festes med Starlock og sikkerhetsbolter ihht. gjeldende krav.  Fenderhjul er plassert i ytterpunkt i sengens fire hjørner. Alle betjeninger er merket med lett forståelige bilder (piktogrammer). Tre fester for håndkontroll følger med som standard. Disse er festet på hver side av hodeenden og en plassert på hodegavel for enklere tilgang til sengens funksjoner også for portøren. Håndkontrollen har intuitiv LCD skjerm som tydelig viser sengens funksjoner. Kun tre knapper. Håndkontrollen har reset-knapp for å få sengen tilbake i standard posisjon. Hjul: 150mm integralhjul med heldekkende kappe for enkel rengjøring. Hjulene kan roteres 360 grader. Ett hjul er antistatisk som standard. Bremsepedal på alle fire hjul. Retningssperre på ett hjul i fotende er standard. Retningssperre kan fås på to hjul som tilvalg. Mulig for bestilling av seng med det femte hjul som tilvalg. Sengen har tilkoblingsmuligheter for velferdsteknologi, som bl.a. automatisk lys under sengen, alarm mm.
 Madrassbasens høyde over gulv er 35 cm i laveste posisjon. Ved heving/senking inkluderes hele sengen (også hode- og fotgavel) i bevegelsen noe som gir en god og ergonomisk riktig arbeidshøyde.
Dynamisk rygg gir en god, komfortabel sittestillling. Elektrisk hev og senk fra 35-91cm. Ryggvinkel kan tiltes opp til 70 grader. Lårvinkel opp til 40 grader. Leggvinkel 16 grader. Sjokkleie 14 grader og drenasjeleie 15 grader. Det er 17 cm klaring under sengen som gir plass for personløfter og gåbord. Det er festemuligheter/kroker for ekstrautstyr rundt hele sengens ytterside. Fire fester for IV stativer plassert i hvert av sengens hjørner. Sengen leveres som standard med integrert sengeforlenger som forlenger sengen opptil 28 cm. Sengen forlenges enkelt ved å ta tak i utløserhendlene i fotenden (på høyre og venstre side av fotenden) og dra sengen ut til ønsket lengde. Bremsepedal i forkrommet metall med fargemerking rød og grønn. Motorene er digitalt styrt hvor det ligger en maksbegrensning programmert inn som gjør at motorene vil stoppe ved nok motstand. Spiralledning som har en lengde på ca. 2,5 meter og kan brukes rundt hele sengen. Håndkontroll festes i ett eget tilkoblingspunkt midt under sengen for enkel håndtering eller bytte. Sengen har store og rene overflater som gjør hygiene/vedlikehold enkelt. Rengjør produktet med pH-nøytrale rengjøringsmidler. (pH 5–9), eller med en 70% desinfiserende løsning. Chassis og madrassramme i støpt aluminium med sveiset stålkonstruksjon med en slitesterkt polyesteroverflate.Sengen er også behandlet med overflatebehandling KTL noe som gir ekstra slitestyrke spesielt i forbindelse med rengjøring. Madrassbase leveres med lett avtakbare plater i PP-plast. Sengen leveres med vedlikeholdsfrie integralhjul. Sengens vitale deler er lett plassert slik at service og bytting av deler er enkelt å utføre. Ledningsnettet fra kontrollboks til motorer ligger samlet i en kabelkanal lett tilgjengelig under madrassbasen. </t>
  </si>
  <si>
    <r>
      <rPr>
        <b/>
        <sz val="9"/>
        <color theme="1"/>
        <rFont val="Oslo Sans Office"/>
      </rPr>
      <t>Sykehussseng til madrass 90x200cm, hel sengegrind</t>
    </r>
    <r>
      <rPr>
        <sz val="9"/>
        <color theme="1"/>
        <rFont val="Oslo Sans Office"/>
      </rPr>
      <t xml:space="preserve">
Safe Working Load(SWL) skal være minimum 225 kg.Sengen skal ha firedelt liggeflate. Det skal være elektrisk og låsbar regulering av høyde, ryggdel, sete, lårdel og leggdel. Sengen skal leveres med håndkontroll  for pasient som er lett å manøvrere og få tak i ved ulike festeanordninger til sengen avhengig av pasientens leie</t>
    </r>
    <r>
      <rPr>
        <sz val="9"/>
        <color rgb="FF00B050"/>
        <rFont val="Oslo Sans Office"/>
      </rPr>
      <t xml:space="preserve">. </t>
    </r>
    <r>
      <rPr>
        <sz val="9"/>
        <color theme="1"/>
        <rFont val="Oslo Sans Office"/>
      </rPr>
      <t>Sengen skal ha betjeningspanel for helsepersonell i fotenden.Sengen skal leveres med nedfellbar hel sengegrind på hver side.  Det skal være mulig å feste infusjonsstativ. Det skal være mulig å gi hjertekompresjon i sengen. Det skal være mulig med Trendelenburgleie positivt og negativt. Sengen skal ha sentralbrems. Det skal være mulig å fjerne endegavler. Sengens lengde skal kunne reguleres og forlenges med minimum 20 cm. Sengen skal ha feste til løftebøyle (søsterhjelp) og sengebånd. Sengen, inkludert endegavler og sidegrinder</t>
    </r>
    <r>
      <rPr>
        <sz val="9"/>
        <color rgb="FF00B050"/>
        <rFont val="Oslo Sans Office"/>
      </rPr>
      <t xml:space="preserve"> </t>
    </r>
    <r>
      <rPr>
        <sz val="9"/>
        <color theme="1"/>
        <rFont val="Oslo Sans Office"/>
      </rPr>
      <t xml:space="preserve">skal tåle vask under høyt trykk i sengevaskemaskin. Det skal være friområde på minimum 15 cm under sengen. </t>
    </r>
  </si>
  <si>
    <r>
      <rPr>
        <sz val="9"/>
        <color theme="1"/>
        <rFont val="Oslo Sans Office"/>
      </rPr>
      <t xml:space="preserve">
-Sengen bør ha strømkabel(spiralkabel) til seng og håndkontroll. Kabelen bør kunne festes under sengen så den ikke slenger under sengen. 
-Sengen bør kunne senkes ned til setehøyde 25-30 cm
-Sengen bør ha mulighet for å feste leselampe.
-Sengen bør ha fendere.
-Sengen bør ha mulighet for oppheng av utstyr som urinposer og dren.
-Hjulene bør være antistatiske
-Endegavler bør kunne fjernes på en rask og enkel måte i akutte situasjoner. </t>
    </r>
    <r>
      <rPr>
        <sz val="9"/>
        <color rgb="FF00B050"/>
        <rFont val="Oslo Sans Office"/>
      </rPr>
      <t xml:space="preserve">
</t>
    </r>
    <r>
      <rPr>
        <sz val="9"/>
        <rFont val="Oslo Sans Office"/>
      </rPr>
      <t xml:space="preserve">
Oppdragsgiver vil i tilleggvurdere brukervennlighet og funksjonalitet - herunder </t>
    </r>
    <r>
      <rPr>
        <sz val="9"/>
        <color theme="1"/>
        <rFont val="Oslo Sans Office"/>
      </rPr>
      <t xml:space="preserve">utforming, </t>
    </r>
    <r>
      <rPr>
        <sz val="9"/>
        <rFont val="Oslo Sans Office"/>
      </rPr>
      <t xml:space="preserve">hvor enkel sengen er å betjene, ergonomi, renhold, </t>
    </r>
    <r>
      <rPr>
        <sz val="9"/>
        <color rgb="FFFF0000"/>
        <rFont val="Oslo Sans Office"/>
      </rPr>
      <t xml:space="preserve"> </t>
    </r>
    <r>
      <rPr>
        <sz val="9"/>
        <rFont val="Oslo Sans Office"/>
      </rPr>
      <t xml:space="preserve">og muligheter for å kunne koble til velferdsteknologi (inntil 5 poeng).
</t>
    </r>
  </si>
  <si>
    <t>ST223322</t>
  </si>
  <si>
    <t xml:space="preserve">Materiale: Ramme; Stål. Gavler; aluminium og HPL. Sidegrinder; aluminium. Farger gavler: Sølvgrå std. Kan fås i 12 ulike farger. Annen farge må oppgis v/bestilling. </t>
  </si>
  <si>
    <t>Delkontrakt 1_4 Puro.pdf</t>
  </si>
  <si>
    <t>Puro Brevo m/hel sidegrind. Innovativ LCD håndkontroll som tydelig viser sengens funksjoner. Sengebunn er delt i fire deler. Høyderegulerbar fra 28-89cm. Hodegavl tas enkelt av ved å løfte av tverrstaget for så å løfte opp gavelplaten uten bruk av verktøy. Integrert sengeforlenger som forlenger sengen med 28cm. Sengen har brems på alle fire hjul. Styringsfunksjon kan blant annet betjenes via to bremsepedaler som er tilgjengelig fra sengens hode- og fotende. Disse er lett tilgjengelig på både høyre og venstre side under sengen. Sengen er lett å trille og betjene for portøren og gir en ergonomisk god arbeidsstilling under transport da pedalene ikke kommer ikke i veien (portøren må ikke ta hensyn til bremsepedalene under transport). Sengen leveres med lange, integrerte sidegrinder som enkelt løftes opp til låst posisjon. Sidegrindene kan også skråstilles. I nedfelt posisjon ligger sengegrinden under madrasshøyde, slik at den ikke kommer i konflikt ved forflytning inn- og ut av seng. Høyde på sidegrind fra madrassbase er 41 cm noe som er en stor fordel ved f.eks .bruk av overmadrass eller vekseltrykksmadrasser. Sengens elektriske funksjoner har batteribackup. Sengen leveres med lithium-ion batteri med nivåindikator og meget stor kapasitet. Nivåindikatoren vises også på håndkontrollen. Batteriet er plassert under ryggdelen på sengen i lukket batteriboks. Infusjonsstativet kan festes i alle sengens fire hjørner. Det er festet slik at det ikke beveges når noen av liggeflatens vinkel endres. Sengen leveres som standard med elektrisk sjokkleie. Elektrisk sjokkleiefunksjon anses som minst like raskt, trygt og sikkert som en manuell sjokkleiefunksjon. Ved strømstans ivaretas sjokkleie funksjonen med sengens batteribackup-system. Den elektriske sjokkleiefunksjonen regulerer flere funksjoner i en operasjon for raskest mulig sjokkleie. Den senker hjertebrettet raskt samtidig som sengens madrassbase tiltes over i sjokkleie. Dette sikrer at man alltid får lagt pasienten i sjokkeleie raskt og effektivt. Som en ekstra sikkerhet kan sjokkleie aktiveres fra både håndkontroll (fra begge sider av sengen) og fra  nurse locking panel i fotenden av sengen. Ved bruk av elektrisk sjokkleiefunksjon unngår man utfordringer med at manuell utløservaier kan ruste fast og ryke ved en nødsituasjon. Sengen har manuell utløser for hjertebrett (CPR). Chassis og madrassramme i støpt aluminium med sveiset stålkonstruksjon med en slitesterkt polyesteroverflate.Sengen er også behandlet med overflatebehandling KTL noe som gir ekstra slitestyrke spesielt i forbindelse med rengjøring.  Innfestning av stag/bolter/hjul etc. festes med Starlock og sikkerhetsbolter ihht. gjeldende krav.  Fenderhjul er plassert i ytterpunkt i sengens fire hjørner. Alle betjeninger er merket med lett forståelige bilder (piktogrammer). Tre fester for håndkontroll følger med som standard. Disse er festet på hver side av hodeenden og en plassert på hodegavel for enklere tilgang til sengens funksjoner også for portøren. Håndkontrollen har intuitiv LCD skjerm som tydelig viser sengens funksjoner. Kun tre knapper. Håndkontrollen har reset-knapp for å få sengen tilbake i standard posisjon. Hjul: 150mm integralhjul med heldekkende kappe for enkel rengjøring. Hjulene kan roteres 360 grader. Ett hjul er antistatisk som standard. Bremsepedal på alle fire hjul. Retningssperre på ett hjul i fotende er standard. Retningssperre kan fås på to hjul som tilvalg. Mulig for bestilling av seng med det femte hjul som tilvalg. Madrassbasens høyde over gulv er 28 cm i laveste posisjon. Ved heving/senking inkluderes hele sengen (også hode- og fotgavel) i bevegelsen noe som gir en god og ergonomisk riktig arbeidshøyde. Sengen leveres som standard med lange integrerte og fastmonterte sidegrinder som dekker hele sengens lengde. Sidegrindene kan skråstilles. I nedfelt posisjon ligger sidegrinden under madrasshøyde, slik at den ikke kommer i konflikt ved forflytning inn- og ut av seng. Høyde på sidegrind fra madrassbase er 41 cm noe som er en stor fordel ved f.eks .bruk av overmadrass eller vekseltrykksmadrasser. Dynamisk rygg gir en god, komfortabel sittestillling.
Ryggvinkel kan tiltes opp til 70 grader. Lårvinkel opp til 40 grader. Leggvinkel 16 grader. Sjokkleie 17 grader og drenasjeleie 17 grader. Det er ca. 17 cm klaring under sengen som gir plass for personløfter og gåbord. Det er festemuligheter/kroker for ekstrautstyr rundt hele sengens ytterside. Fire fester for IV stativer plassert i hvert av sengens hjørner. Sengen forlenges enkelt ved å ta tak i utløserhendlene i fotenden (på høyre og venstre side av fotenden) og dra sengen ut til ønsket lengde. Bremsepedal i forkrommet metall med fargemerking rød og grønn.Motorene er digitalt styrt hvor det ligger en maksbegrensning programmert inn som gjør at motorene vil stoppe ved nok motstand. Spiralledning som har en lengde på ca. 2,5 meter og kan brukes rundt hele sengen. Håndkontroll festes i ett eget tilkoblingspunkt midt under sengen for enkel håndtering eller bytte. SWL 260kg. Sengen har store og rene overflater som gjør hygiene/vedlikehold enkelt. Rengjør produktet med pH-nøytrale rengjøringsmidler (pH 5–9), eller med en 70% desinfiserende løsning. Chassis og madrassramme i støpt aluminium med sveiset stålkonstruksjon med en slitesterkt polyesteroverflate.Sengen er også behandlet med overflatebehandling KTL noe som gir ekstra slitestyrke spesielt i forbindelse med rengjøring. Madrassbase leveres med lett avtakbare plater i PP-plast. Sengen leveres med vedlikeholdsfrie integralhjul. Sengens vitale deler er lett plassert slik at service og bytting av deler er enkelt å utføre. Ledningsnettet fra kontrollboks til motorer ligger beskyttet inne i rammekonstruksjonenslik at de unngår skade fra ytre påvirkninger. Batteriet sitter i en egen boks og er meget enkelt å bytte uten bruk av verktøy. Sengen har mulighet for å koble til velferdsteknologi som f.eks. automatisk nattlys under seng, alarmer mm.</t>
  </si>
  <si>
    <t>Madrasser</t>
  </si>
  <si>
    <t>Standard madrasser</t>
  </si>
  <si>
    <r>
      <rPr>
        <b/>
        <sz val="9"/>
        <color theme="1"/>
        <rFont val="Oslo Sans Office"/>
      </rPr>
      <t xml:space="preserve">Madrass 90x200 cm
</t>
    </r>
    <r>
      <rPr>
        <sz val="9"/>
        <color theme="1"/>
        <rFont val="Oslo Sans Office"/>
      </rPr>
      <t>Minimum brukervekt 120 kg. Middels risiko for trykksår.
Madrassen skal ikke være i viskoelastisk skum.Madrassen skal ha inkontinenstrekk som</t>
    </r>
    <r>
      <rPr>
        <sz val="9"/>
        <color rgb="FF00B050"/>
        <rFont val="Oslo Sans Office"/>
      </rPr>
      <t xml:space="preserve"> </t>
    </r>
    <r>
      <rPr>
        <sz val="9"/>
        <color theme="1"/>
        <rFont val="Oslo Sans Office"/>
      </rPr>
      <t>skal kunne vaskes på 90 grader eller kunne sprites/desinfiseres.Madrassen skal ha forebyggende trykkavlastning på minst en side. Madrassens tykkelse skal være minimum 14 cm. Madrassen skal være tilpasset tilbudt seng.</t>
    </r>
  </si>
  <si>
    <r>
      <t xml:space="preserve">
-Madrassen bør ha soner for å oppnå best mulig trykkfordeling. 
-Madrassen bør ha trekk av pustende, temperaturfølsomt materiale.
-</t>
    </r>
    <r>
      <rPr>
        <sz val="9"/>
        <color theme="1"/>
        <rFont val="Oslo Sans Office"/>
      </rPr>
      <t>Madrassen bør ha vanntett glidlås eller leppe over glidelås.
-Madrassen bør kunne vendes og ha samme trykkavlastningsgrad på begge sider.
-Madrassen bør ha bærehåndtak på minst en  side.
-Madrassen bør ha brukervekt utover minimumskrav</t>
    </r>
    <r>
      <rPr>
        <sz val="9"/>
        <rFont val="Oslo Sans Office"/>
      </rPr>
      <t xml:space="preserve">
</t>
    </r>
  </si>
  <si>
    <t>EN 12182:2012
EN ISO 14971
EN 597-1, EN 597-2</t>
  </si>
  <si>
    <t>Lück GmbH</t>
  </si>
  <si>
    <t>90x200x14cm. SWL 150kg</t>
  </si>
  <si>
    <t>Materiale polyuretan, kaldskum. Trekk; polyester belagt m/polyuretan. Farge; lys grå</t>
  </si>
  <si>
    <t>Delkontrakt 1_5-8 Madrass.pdf</t>
  </si>
  <si>
    <t xml:space="preserve">8 år </t>
  </si>
  <si>
    <t>Rhombo-Care Therm Silver+. SWL 150 kg. Madrassen leveres med et innertrekk av trikot, yttertrekk Silver inkontinenstrekk med glidelås (med beskyttende leppe over) på tre sider. Trekket er meget elastisk, noe som minimerer glidetrykk og reduserer friksjon.
Inkontinenstrekket er væsketett og hindrer at f.eks. fukt trenger inn i madrassen, samtidig er trekket damppermeabel slik at det ikke føles ‘klamt’. Trekket leder bort varme og fuktighet. Madrassen kan brukes på begge sider, og har ikke definert hode-eller fotende. 
Trekket kan vaskes ved 95 grader og desinfiseres med de vanlige desinfeksjonsmidler som brukes ved norske sykehus. Madrass m/trekk kan autoklaveres.</t>
  </si>
  <si>
    <r>
      <rPr>
        <b/>
        <sz val="9"/>
        <rFont val="Oslo Sans Office"/>
      </rPr>
      <t>Madrass 90x220 cm</t>
    </r>
    <r>
      <rPr>
        <sz val="9"/>
        <rFont val="Oslo Sans Office"/>
      </rPr>
      <t xml:space="preserve">
Minimum brukervekt 120 kg. Middels risiko for trykksår.
Madrassen skal ikke være i viskoelastisk skum. Madrassen skal ha inkontinenstrekk som</t>
    </r>
    <r>
      <rPr>
        <sz val="9"/>
        <color theme="1"/>
        <rFont val="Oslo Sans Office"/>
      </rPr>
      <t xml:space="preserve"> skal kunne vaskes på 90 grader eller kunne sprites/desinfiseres.</t>
    </r>
    <r>
      <rPr>
        <sz val="9"/>
        <rFont val="Oslo Sans Office"/>
      </rPr>
      <t xml:space="preserve">Madrassen skal ha forebyggende trykkavlastning på minst en side. </t>
    </r>
    <r>
      <rPr>
        <sz val="9"/>
        <color theme="1"/>
        <rFont val="Oslo Sans Office"/>
      </rPr>
      <t>Madrassens tykkelse skal være minimum 14 cm. Madrassen skal være tilpasset tilbudt seng.</t>
    </r>
  </si>
  <si>
    <t>90x220x14cm. SWL 150kg</t>
  </si>
  <si>
    <t>Rhombo-Care Therm Silver+. SWL 150 kg. Madrassen leveres med et innertrekk av trikot, yttertrekk Silver inkontinenstrekk med glidelås (med beskyttende leppe) over på tre sider. Trekket er meget elastisk, noe som minimerer glidetrykk og reduserer friksjon.
Inkontinenstrekket er væsketett og hindrer at f.eks. fukt trenger inn i madrassen, samtidig er trekket damppermeabel slik at det ikke føles ‘klamt’. Trekket leder bort varme og fuktighet. 
Madrassen kan brukes på begge sider, og har ikke definert hode-eller fotende. 
Trekket kan vaskes ved 95 grader og desinfiseres med de vanlige desinfeksjonsmidler som brukes ved norske sykehus. Madrass m/trekk kan autoklaveres.</t>
  </si>
  <si>
    <r>
      <rPr>
        <b/>
        <sz val="9"/>
        <color theme="1"/>
        <rFont val="Oslo Sans Office"/>
      </rPr>
      <t>Madrass 85x200 cm</t>
    </r>
    <r>
      <rPr>
        <sz val="9"/>
        <color theme="1"/>
        <rFont val="Oslo Sans Office"/>
      </rPr>
      <t xml:space="preserve">
Minimum brukervekt 120 kg. Middels risiko for trykksår.
Madrassen skal ikke være i viskoelastisk skum.Madrassen skal ha inkontinenstrekk som skal kunne vaskes på 90 grader eller kunne sprites/desinfiseres.Madrassen skal ha forebyggende trykkavlastning på minst en side. Madrassens tykkelse skal være minimum 14 cm. Madrassen skal være tilpasset tilbudt seng.</t>
    </r>
  </si>
  <si>
    <t>85x200x14cm. SWL 150kg</t>
  </si>
  <si>
    <t>Rhombo-Care Therm Silver+. SWL 150 kg. Madrassen leveres med et innertrekk av trikot, yttertrekk Silver inkontinenstrekk med glidelås (med beskyttende leppe over) på tre sider. Trekket er meget elastisk, noe som minimerer glidetrykk og reduserer friksjon.
Inkontinenstrekket er væsketett og hindrer at f.eks. fukt trenger inn i madrassen, samtidig er trekket damppermeabel slik at det ikke føles ‘klamt’. Trekket leder bort varme og fuktighet. 
Madrassen kan brukes på begge sider, og har ikke definert hode-eller fotende. 
Trekket kan vaskes ved 95 grader og desinfiseres med de vanlige desinfeksjonsmidler som brukes ved norske sykehus. Madrass m/trekk kan autoklaveres.</t>
  </si>
  <si>
    <r>
      <rPr>
        <b/>
        <sz val="9"/>
        <rFont val="Oslo Sans Office"/>
      </rPr>
      <t>Madrass 85x220 cm</t>
    </r>
    <r>
      <rPr>
        <sz val="9"/>
        <rFont val="Oslo Sans Office"/>
      </rPr>
      <t xml:space="preserve">
Minimum brukervekt 120 kg. Middels risiko for trykksår.
Madrassen skal ikke være i viskoelastisk skum.Madrassen skal ha inkontinenstrekk som</t>
    </r>
    <r>
      <rPr>
        <sz val="9"/>
        <color rgb="FF00B050"/>
        <rFont val="Oslo Sans Office"/>
      </rPr>
      <t xml:space="preserve"> </t>
    </r>
    <r>
      <rPr>
        <sz val="9"/>
        <color theme="1"/>
        <rFont val="Oslo Sans Office"/>
      </rPr>
      <t>skal kunne vaskes på 90 grader eller kunne sprites/desinfiseres.</t>
    </r>
    <r>
      <rPr>
        <sz val="9"/>
        <color rgb="FF00B050"/>
        <rFont val="Oslo Sans Office"/>
      </rPr>
      <t xml:space="preserve"> </t>
    </r>
    <r>
      <rPr>
        <sz val="9"/>
        <color rgb="FFFF0000"/>
        <rFont val="Oslo Sans Office"/>
      </rPr>
      <t xml:space="preserve"> </t>
    </r>
    <r>
      <rPr>
        <sz val="9"/>
        <rFont val="Oslo Sans Office"/>
      </rPr>
      <t xml:space="preserve">Madrassen skal ha forebyggende trykkavlastning på minst en side. </t>
    </r>
    <r>
      <rPr>
        <sz val="9"/>
        <color theme="1"/>
        <rFont val="Oslo Sans Office"/>
      </rPr>
      <t>Madrassens tykkelse skal være minimum 14 cm. Madrassen skal være tilpasset tilbudt seng.</t>
    </r>
  </si>
  <si>
    <t>85x220x14cm. SWL 150kg</t>
  </si>
  <si>
    <t>Overmadrasser</t>
  </si>
  <si>
    <r>
      <rPr>
        <b/>
        <sz val="9"/>
        <rFont val="Oslo Sans Office"/>
      </rPr>
      <t>Statisk trykkavlastende overmadrass 90x200 cm (ca. 5 cm tykkelse)</t>
    </r>
    <r>
      <rPr>
        <sz val="9"/>
        <rFont val="Oslo Sans Office"/>
      </rPr>
      <t xml:space="preserve">
Middels risiko for trykksår.</t>
    </r>
  </si>
  <si>
    <r>
      <t xml:space="preserve">Oppdragsgiver vil vurdere madrassens brukervennlighet og funksjonalitet - herunder enkel betjening, fuktavledning og trykkavlastning </t>
    </r>
    <r>
      <rPr>
        <sz val="9"/>
        <color theme="1"/>
        <rFont val="Oslo Sans Office"/>
      </rPr>
      <t>(inntil 3 poeng)</t>
    </r>
  </si>
  <si>
    <t>EN 12182:2012
EN ISO 14971
Trekk: EN 597-1, EN 597-2</t>
  </si>
  <si>
    <t>90x200x6cm</t>
  </si>
  <si>
    <t>Materiale; Viskoelastisk skum. Trekk; ; polyester belagt m/polyuretan. Farge; lys grå</t>
  </si>
  <si>
    <t>Delkontrakt 1_9-12 Overmadrass statisk.pdf</t>
  </si>
  <si>
    <t>8 år</t>
  </si>
  <si>
    <t xml:space="preserve">Overlay Visco Trykkfordelende overmadrass </t>
  </si>
  <si>
    <r>
      <rPr>
        <b/>
        <sz val="9"/>
        <rFont val="Oslo Sans Office"/>
      </rPr>
      <t>Statisk trykkavlastende overmadrass 90x220 cm (ca. 5 cm tykkelse)</t>
    </r>
    <r>
      <rPr>
        <sz val="9"/>
        <rFont val="Oslo Sans Office"/>
      </rPr>
      <t xml:space="preserve">
Middels risiko for trykksår.</t>
    </r>
  </si>
  <si>
    <t>90x220x6cm</t>
  </si>
  <si>
    <r>
      <rPr>
        <b/>
        <sz val="9"/>
        <rFont val="Oslo Sans Office"/>
      </rPr>
      <t>Statisk trykkavlastende overmadrass 85x200 cm (ca. 5 cm tykkelse)</t>
    </r>
    <r>
      <rPr>
        <sz val="9"/>
        <rFont val="Oslo Sans Office"/>
      </rPr>
      <t xml:space="preserve">
Middels risiko for trykksår.</t>
    </r>
  </si>
  <si>
    <t>85x200x6cm</t>
  </si>
  <si>
    <r>
      <rPr>
        <b/>
        <sz val="9"/>
        <rFont val="Oslo Sans Office"/>
      </rPr>
      <t>Statisk trykkavlastende overmadrass 85x220 cm (ca. 5 cm tykkelse)</t>
    </r>
    <r>
      <rPr>
        <sz val="9"/>
        <rFont val="Oslo Sans Office"/>
      </rPr>
      <t xml:space="preserve">
Middels risiko for trykksår.</t>
    </r>
  </si>
  <si>
    <t>85x220x6cm</t>
  </si>
  <si>
    <t>Vekseltrykkmadrasser</t>
  </si>
  <si>
    <r>
      <rPr>
        <b/>
        <sz val="9"/>
        <rFont val="Oslo Sans Office"/>
      </rPr>
      <t xml:space="preserve">Vekseltrykkmadrass med utskiftbare lameller ca. 90x200 cm
</t>
    </r>
    <r>
      <rPr>
        <sz val="9"/>
        <rFont val="Oslo Sans Office"/>
      </rPr>
      <t>Minimum brukervekt 180 kg. Høy risiko for trykksår. 
Madrassen skal ha mulighet for sikker og stabil forflytning inn og ut av seng. Madrassen skal ha mulighet for trykkinnstilling for stellefunksjon som tilbakestilles automatisk. Madrassen skal være enkel å frakte, montere og demontere. Panelet på motoren skal ha enkle symboler. Skal leveres med utskiftbart inkontinenstrekk.</t>
    </r>
  </si>
  <si>
    <r>
      <t xml:space="preserve"> -Madrassen bør ha vektinnstilling og selv kunne stille seg inn etter brukers vekt.
 -Madrassen bør ha CPR-ventil. 
 -Det bør være mulig å låse luftmengden når pumpen frakobles.
 -Ledningen bør ha spiral, eller det bør være mulighet for oppheng av ledning slik at den ikke kommer i klem.
Oppdragsgiver vil i tillegg vurdere madrassens brukervennlighet og funksjonalitet for bruker og personell - herunder </t>
    </r>
    <r>
      <rPr>
        <sz val="9"/>
        <color theme="1"/>
        <rFont val="Oslo Sans Office"/>
      </rPr>
      <t>komfort,</t>
    </r>
    <r>
      <rPr>
        <sz val="9"/>
        <color rgb="FFFF0000"/>
        <rFont val="Oslo Sans Office"/>
      </rPr>
      <t xml:space="preserve"> </t>
    </r>
    <r>
      <rPr>
        <sz val="9"/>
        <rFont val="Oslo Sans Office"/>
      </rPr>
      <t xml:space="preserve">enkel betjening og </t>
    </r>
    <r>
      <rPr>
        <sz val="9"/>
        <color theme="1"/>
        <rFont val="Oslo Sans Office"/>
      </rPr>
      <t>frakt</t>
    </r>
    <r>
      <rPr>
        <sz val="9"/>
        <rFont val="Oslo Sans Office"/>
      </rPr>
      <t xml:space="preserve">, </t>
    </r>
    <r>
      <rPr>
        <sz val="9"/>
        <color theme="1"/>
        <rFont val="Oslo Sans Office"/>
      </rPr>
      <t>trykkfordeling,</t>
    </r>
    <r>
      <rPr>
        <sz val="9"/>
        <rFont val="Oslo Sans Office"/>
      </rPr>
      <t xml:space="preserve"> stillegående motor/pumpe </t>
    </r>
    <r>
      <rPr>
        <sz val="9"/>
        <color theme="1"/>
        <rFont val="Oslo Sans Office"/>
      </rPr>
      <t>(inntil 5 poeng)</t>
    </r>
    <r>
      <rPr>
        <sz val="9"/>
        <rFont val="Oslo Sans Office"/>
      </rPr>
      <t xml:space="preserve">
</t>
    </r>
  </si>
  <si>
    <t>NS-EN 597-1, NS-EN 597-2, IEC 60601.1 3rd ed.
IEC 60601.1.11</t>
  </si>
  <si>
    <t>TalleyGroup Ltd</t>
  </si>
  <si>
    <t>TA99-35-22-306</t>
  </si>
  <si>
    <t>90x200x18cm, SWL 200kg</t>
  </si>
  <si>
    <t>Materiale; Polyuretan. Trekk; ; Nylon belagt m/polyuretan. Farge, plomme</t>
  </si>
  <si>
    <t>Delkontrakt 1_13-16 Quattro Plus.pdf</t>
  </si>
  <si>
    <t>10 år</t>
  </si>
  <si>
    <t>Talley Quattro Plus. Masdrassen justeres automatisk etter pasientens vekt noe som alltid sikrer riktig luftmengde under den enkelte pasient. CPR ventil i hodeenden. Luftmengden låses automatisk når pumpen kobles fra eller ved strømbrudd.  Pumpen har intuitiv, enkel betjening med display som viser hvilke funksjoner som er i drift, og evt. feilmeldinger. Meget stillegående pumpe. Vekseltrykk syklus over fire celler (1-4). Hele 75% av kroppen hviler til enhver tid på madrassflaten. I en vekseltrykksyklus på fire celler er tre luftfylt mens den fjerde gradvis tømmes og fylles med luft. Brukeren ligger behagelig og komfortabelt, og merker nesten ikke at luften veksler mellom cellene. 5 meter strømledning m/oppheng langs siden av madrassen slik at den ikke kommer i klem. Festebånd sikrer at madrassen alltid ligger riktig i sengen. Hver enkelt celle er asymmetrisk oppdelt og gir økt overflate mellom madrassen og brukeren. Oppdelingen gjør at madrassens overflate lar brukeren synker inn i og omsluttes av madrassen.</t>
  </si>
  <si>
    <r>
      <rPr>
        <b/>
        <sz val="9"/>
        <rFont val="Oslo Sans Office"/>
      </rPr>
      <t xml:space="preserve">Vekseltrykkmadrass med utskiftbare lameller ca. 90x210 cm
</t>
    </r>
    <r>
      <rPr>
        <sz val="9"/>
        <rFont val="Oslo Sans Office"/>
      </rPr>
      <t>Minimum brukervekt 180 kg. Høy risiko for trykksår. 
Madrassen skal ha mulighet for sikker og stabil forflytning inn og ut av seng. Madrassen skal ha mulighet for trykkinnstilling for stellefunksjon som tilbakestilles automatisk. Madrassen skal være enkel å frakte, montere og demontere. Panelet på motoren skal ha enkle symboler. Skal leveres med utskiftbart inkontinenstrekk.</t>
    </r>
  </si>
  <si>
    <t>TA99-35-22-304</t>
  </si>
  <si>
    <t>90x210x18cm, SWL 200kg</t>
  </si>
  <si>
    <t>Talley Quattro Plus. Masdrassen justeres automatisk etter pasientens vekt noe som alltid sikrer riktig luftmengde under den enkelte pasient. CPR ventil i hodeenden. Luftmengden låses automatisk når pumpen kobles fra eller ved strømbrudd.  Pumpen har intuitiv, enkel betjening med display som viser hvilke funksjoner som er i drift, og evt. feilmeldinger. Meget stillegående pumpe. Vekseltrykk syklus over fire celler (1-4). Hele 75% av kroppen hviler til enhver tid på madrassflaten. I en vekseltrykksyklus på fire celler er tre luftfylt mens den fjerde gradvis tømmes og fylles med luft. Brukeren ligger behagelig og komfortabelt, og merker nesten ikke at luften veksler mellom cellene. 5 meter strømledning m/oppheng langs sidsen av madrassen slik at den ikke kommer i klem. Festebånd sikrer at madrassen alltid ligger riktig i sengen. Hver enkelt celle er asymmetrisk oppdelt og gir økt overflate mellom madrassen og brukeren. Oppdelingen gjør at madrassens overflate lar brukeren synker inn i og omsluttes av madrassen.</t>
  </si>
  <si>
    <r>
      <rPr>
        <b/>
        <sz val="9"/>
        <rFont val="Oslo Sans Office"/>
      </rPr>
      <t xml:space="preserve">Vekseltrykkmadrass med utskiftbare lameller ca. 85x200 cm
</t>
    </r>
    <r>
      <rPr>
        <sz val="9"/>
        <rFont val="Oslo Sans Office"/>
      </rPr>
      <t>Minimum brukervekt 180 kg. Høy risiko for trykksår. 
Madrassen skal ha mulighet for sikker og stabil forflytning inn og ut av seng. Madrassen skal ha mulighet for trykkinnstilling for stellefunksjon som tilbakestilles automatisk. Madrassen skal være enkel å frakte, montere og demontere. Panelet på motoren skal ha enkle symboler. Skal leveres med utskiftbart inkontinenstrekk.</t>
    </r>
  </si>
  <si>
    <t>TA99-35-22-384</t>
  </si>
  <si>
    <t>85x200x18cm, SWL 200kg</t>
  </si>
  <si>
    <r>
      <rPr>
        <b/>
        <sz val="9"/>
        <rFont val="Oslo Sans Office"/>
      </rPr>
      <t xml:space="preserve">Vekseltrykkmadrass med utskiftbare lameller ca. 85x210 cm
</t>
    </r>
    <r>
      <rPr>
        <sz val="9"/>
        <rFont val="Oslo Sans Office"/>
      </rPr>
      <t>Minimum brukervekt 180 kg. Høy risiko for trykksår.
Madrassen skal ha mulighet for sikker og stabil forflytning inn og ut av seng. Madrassen skal ha mulighet for trykkinnstilling for stellefunksjon som tilbakestilles automatisk. Madrassen skal være enkel å frakte, montere og demontere. Panelet på motoren skal ha enkle symboler. Skal leveres med utskiftbart inkontinenstrekk.</t>
    </r>
  </si>
  <si>
    <t>TA99-35-22-308</t>
  </si>
  <si>
    <t>85x210x18cm, SWL 200kg</t>
  </si>
  <si>
    <t>Bord</t>
  </si>
  <si>
    <r>
      <rPr>
        <b/>
        <sz val="9"/>
        <rFont val="Oslo Sans Office"/>
      </rPr>
      <t>Nattbord med høydejusterbar sideplate</t>
    </r>
    <r>
      <rPr>
        <sz val="9"/>
        <rFont val="Oslo Sans Office"/>
      </rPr>
      <t xml:space="preserve"> 
Sideplaten skal kunne vinkles. Nattbordet skal ha låsbare hjul som gjør at bordet er enkelt å flytte, og kan trilles på flere typer underlag som vinyl og linoleum. Hjulene skal være enkle å rengjøre. Nattbordet skal være solid og tåle stor slitasje. Nattbordet skal være tilpasset tilbudt seng.</t>
    </r>
  </si>
  <si>
    <r>
      <t xml:space="preserve">- </t>
    </r>
    <r>
      <rPr>
        <sz val="9"/>
        <color theme="1"/>
        <rFont val="Oslo Sans Office"/>
      </rPr>
      <t>Nattbordet bør kunne brukes på begge sider av sengen.
- Nattbordet bør ha 1 dør og 1-2 skuffer i front med håndtak.
- Nattbordet bør ha avrundede kanter på hele bordet
- Nattbordet bør ha stopplist nederst på sideplaten</t>
    </r>
    <r>
      <rPr>
        <sz val="9"/>
        <rFont val="Oslo Sans Office"/>
      </rPr>
      <t xml:space="preserve">
- Nattbordet bør kunne leveres i ulike fargekombinasjoner, oppgis i kolonne J.
Oppdragsgiver vil i tillegg vurdere nattbordets brukervennlighet og funksjonalitet - herunder </t>
    </r>
    <r>
      <rPr>
        <sz val="9"/>
        <color theme="1"/>
        <rFont val="Oslo Sans Office"/>
      </rPr>
      <t>utforming,</t>
    </r>
    <r>
      <rPr>
        <sz val="9"/>
        <color rgb="FF00B050"/>
        <rFont val="Oslo Sans Office"/>
      </rPr>
      <t xml:space="preserve"> </t>
    </r>
    <r>
      <rPr>
        <sz val="9"/>
        <rFont val="Oslo Sans Office"/>
      </rPr>
      <t xml:space="preserve">enkel betjening </t>
    </r>
    <r>
      <rPr>
        <sz val="9"/>
        <color theme="1"/>
        <rFont val="Oslo Sans Office"/>
      </rPr>
      <t>og kjørefunksjon</t>
    </r>
    <r>
      <rPr>
        <sz val="9"/>
        <color rgb="FFFF0000"/>
        <rFont val="Oslo Sans Office"/>
      </rPr>
      <t xml:space="preserve"> </t>
    </r>
    <r>
      <rPr>
        <sz val="9"/>
        <rFont val="Oslo Sans Office"/>
      </rPr>
      <t xml:space="preserve">reguleringsmuligheter </t>
    </r>
    <r>
      <rPr>
        <sz val="9"/>
        <color theme="1"/>
        <rFont val="Oslo Sans Office"/>
      </rPr>
      <t>og stabilitet og robusthet. (inntil 5 poeng)</t>
    </r>
    <r>
      <rPr>
        <sz val="9"/>
        <rFont val="Oslo Sans Office"/>
      </rPr>
      <t xml:space="preserve">
</t>
    </r>
  </si>
  <si>
    <t>EN 581-1:2017
EN 581-3:2017</t>
  </si>
  <si>
    <t>ST178128</t>
  </si>
  <si>
    <t>B57 D50 H89</t>
  </si>
  <si>
    <t xml:space="preserve">Materiale; Treverk, aluminium. Farge; Lindeberg Oak std. Kan fås i 12 ulike farger. Annen farge må oppgis v/bestilling. </t>
  </si>
  <si>
    <t>Delkontrakt 1_17 Nattbord Estrado.pdf</t>
  </si>
  <si>
    <t xml:space="preserve">Estrado nattbord. En dør, en skuff og hylle. Nattbordet kan brukes fra begge sider. Lese/spiseplate med avrundede kanter og stoppkant. Lese/spiseplaten felles inn i bordet når den i kke er i bruk, slik at den ikke er i veien. Standard farge Lindberg Oak.  Kan fås i 12 ulike farger. Annen farge enn standard må oppgis v/bestilling. Rene, glatte flater for enkel rengjøring. </t>
  </si>
  <si>
    <r>
      <rPr>
        <b/>
        <sz val="9"/>
        <color theme="1"/>
        <rFont val="Oslo Sans Office"/>
      </rPr>
      <t xml:space="preserve">Arbeidsbord/avlastningsbord - trilles forfra
</t>
    </r>
    <r>
      <rPr>
        <sz val="9"/>
        <color theme="1"/>
        <rFont val="Oslo Sans Office"/>
      </rPr>
      <t>Til bruk i stol/rullestol. Bordplaten skal være minimum ca. 60x40 cm. Bordet skal være høydejusterbart ca. 65-85 cm med trinnløs regulering av høyde. Bordet skal ha låsbare hjul. Bordet skal ikke ha ben eller hjul som går utenfor bordplaten. Bordet skal være solid og robust.</t>
    </r>
  </si>
  <si>
    <t>- Bordet bør ha vinkelregulerbar bordplate.
- Bordet bør ha delt bordplate. 
- Bordet bør være lett å rengjøre.</t>
  </si>
  <si>
    <t>EN 581-1:2017
EN 581-3:2018</t>
  </si>
  <si>
    <t>Burmeier GmbH</t>
  </si>
  <si>
    <t>BU161605</t>
  </si>
  <si>
    <t>B81 D42 H80-113</t>
  </si>
  <si>
    <t>Materiale; Treverk, stål. Farge; Bøk</t>
  </si>
  <si>
    <t>Delkontrakt 1_ 18 Duo.pdf</t>
  </si>
  <si>
    <t>Duo</t>
  </si>
  <si>
    <r>
      <rPr>
        <b/>
        <sz val="9"/>
        <color theme="1"/>
        <rFont val="Oslo Sans Office"/>
      </rPr>
      <t xml:space="preserve">Arbeidsbord/avlastningsbord - trilles fra siden
</t>
    </r>
    <r>
      <rPr>
        <sz val="9"/>
        <color theme="1"/>
        <rFont val="Oslo Sans Office"/>
      </rPr>
      <t xml:space="preserve">Bordplaten skal være minimum ca. 60x40 cm. Bordet skal være høydejusterbart ca. 65-100 cm med trinnløs regulering av høyde. Bordet skal ha låsbare hjul. Bordet skal ikke ha ben eller hjul som går utenfor bordplaten. Bordet skal være solid og robust. </t>
    </r>
  </si>
  <si>
    <t>- Bordet bør ha vinkelregulerbar bordplate.
- Bordet bør være lett å rengjøre.</t>
  </si>
  <si>
    <t>EN 581-1:2017
EN 581-3:2019</t>
  </si>
  <si>
    <t>BU218932</t>
  </si>
  <si>
    <t>B60 D42 H80-113</t>
  </si>
  <si>
    <t>Delkontrakt 1_19 Solo.pdf</t>
  </si>
  <si>
    <t>Solo</t>
  </si>
  <si>
    <t>Tilbehør</t>
  </si>
  <si>
    <r>
      <rPr>
        <b/>
        <sz val="9"/>
        <color theme="1"/>
        <rFont val="Oslo Sans Office"/>
      </rPr>
      <t>Sengelampe</t>
    </r>
    <r>
      <rPr>
        <sz val="9"/>
        <color theme="1"/>
        <rFont val="Oslo Sans Office"/>
      </rPr>
      <t xml:space="preserve">
Lampen skal ha LED-belysning. Lampen skal ha lampeskjerm som går nedenfor lyspæren. Det skal være justeringsmulighet for lampehode og lampestang.</t>
    </r>
    <r>
      <rPr>
        <sz val="9"/>
        <color rgb="FFFF0000"/>
        <rFont val="Oslo Sans Office"/>
      </rPr>
      <t xml:space="preserve"> </t>
    </r>
  </si>
  <si>
    <r>
      <t>-Sengelampen bør kunne festes på flere måter.
-Sengelampen bør ha integrert nattlys.
-</t>
    </r>
    <r>
      <rPr>
        <sz val="9"/>
        <color theme="1"/>
        <rFont val="Oslo Sans Office"/>
      </rPr>
      <t>Lampen bør ha dimmer eller 2 funksjoner som gir sterkt og svakt lys</t>
    </r>
    <r>
      <rPr>
        <sz val="9"/>
        <rFont val="Oslo Sans Office"/>
      </rPr>
      <t xml:space="preserve">
Oppdragsgiver vil </t>
    </r>
    <r>
      <rPr>
        <sz val="9"/>
        <color rgb="FF00B0F0"/>
        <rFont val="Oslo Sans Office"/>
      </rPr>
      <t xml:space="preserve"> </t>
    </r>
    <r>
      <rPr>
        <sz val="9"/>
        <rFont val="Oslo Sans Office"/>
      </rPr>
      <t>vurdere brukervennlighet og funksjonalitet - herunder</t>
    </r>
    <r>
      <rPr>
        <sz val="9"/>
        <color rgb="FF00B050"/>
        <rFont val="Oslo Sans Office"/>
      </rPr>
      <t xml:space="preserve"> </t>
    </r>
    <r>
      <rPr>
        <sz val="9"/>
        <color theme="1"/>
        <rFont val="Oslo Sans Office"/>
      </rPr>
      <t>utforming,</t>
    </r>
    <r>
      <rPr>
        <sz val="9"/>
        <rFont val="Oslo Sans Office"/>
      </rPr>
      <t xml:space="preserve"> enkel betjening, justeringsmuligheter og renhold.</t>
    </r>
    <r>
      <rPr>
        <sz val="9"/>
        <color theme="1"/>
        <rFont val="Oslo Sans Office"/>
      </rPr>
      <t xml:space="preserve"> (inntil 4 poeng)</t>
    </r>
  </si>
  <si>
    <t>EN 60598-1:2015
EN 60598-4:1997
EN 60598-2-25:1994;A1</t>
  </si>
  <si>
    <t>Glamox AS</t>
  </si>
  <si>
    <t>NO335780</t>
  </si>
  <si>
    <t>N/A</t>
  </si>
  <si>
    <t>Materiale: Stål, aluminium, plastdeksler. Farge; hvit.</t>
  </si>
  <si>
    <t>Delkontrakt 1_20 Carelite LED.pdf</t>
  </si>
  <si>
    <t xml:space="preserve">CareLite LED. Lampe i høy kvalitet. Integrert nattlys. Lampehodet har et godt håndtak for enkel håndtering/justering. Lampen har mange festemuligheter. Slette overflater for enkel rengjøring. </t>
  </si>
  <si>
    <r>
      <rPr>
        <b/>
        <sz val="9"/>
        <rFont val="Oslo Sans Office"/>
      </rPr>
      <t>Løftebøyle (søsterhjelp) til sykehjemsseng</t>
    </r>
    <r>
      <rPr>
        <sz val="9"/>
        <rFont val="Oslo Sans Office"/>
      </rPr>
      <t xml:space="preserve">
Løftebøylen skal kunne brukes på tilbudte sykehjemssenger. Løftebøylen skal kunne monteres på seng uten å gjøre ytre mål større. Løftebøylen skal ha håndtak. Løftebøylen skal enkelt kunne reguleres i høyden, monteres og fjernes. </t>
    </r>
    <r>
      <rPr>
        <sz val="9"/>
        <color theme="1"/>
        <rFont val="Oslo Sans Office"/>
      </rPr>
      <t>Løftebøylen</t>
    </r>
    <r>
      <rPr>
        <sz val="9"/>
        <rFont val="Oslo Sans Office"/>
      </rPr>
      <t xml:space="preserve"> skal </t>
    </r>
    <r>
      <rPr>
        <sz val="9"/>
        <color theme="1"/>
        <rFont val="Oslo Sans Office"/>
      </rPr>
      <t>kunne</t>
    </r>
    <r>
      <rPr>
        <b/>
        <sz val="9"/>
        <color rgb="FF00B050"/>
        <rFont val="Oslo Sans Office"/>
      </rPr>
      <t xml:space="preserve"> </t>
    </r>
    <r>
      <rPr>
        <sz val="9"/>
        <color theme="1"/>
        <rFont val="Oslo Sans Office"/>
      </rPr>
      <t>roteres sidelengs</t>
    </r>
    <r>
      <rPr>
        <sz val="9"/>
        <color rgb="FF00B050"/>
        <rFont val="Oslo Sans Office"/>
      </rPr>
      <t xml:space="preserve"> </t>
    </r>
    <r>
      <rPr>
        <b/>
        <sz val="9"/>
        <color rgb="FFFF0000"/>
        <rFont val="Oslo Sans Office"/>
      </rPr>
      <t xml:space="preserve"> </t>
    </r>
    <r>
      <rPr>
        <sz val="9"/>
        <rFont val="Oslo Sans Office"/>
      </rPr>
      <t>med et lett håndgrep, men også låses.</t>
    </r>
  </si>
  <si>
    <t xml:space="preserve">-Løftebøylen bør ha godt gripetak.
-Løftebøylen bør ha kontrastfarger mellom løftebøylen og håndtaket.
</t>
  </si>
  <si>
    <t>EN14971</t>
  </si>
  <si>
    <t>ST164212, ST196384</t>
  </si>
  <si>
    <t>Materiale; stål. Farge; Argentum</t>
  </si>
  <si>
    <t>Løftebøyle sykehjemsseng. To holdere i hver side av hodeenden for feste av søsterhjelp. Leveres med ergonomisk løftegrep med antisklibelegg . Enkel høydejustering. Løftebøylen har glatte, rengjøringsvennlige overflater. Kan tørkes av med godkjente rengjørings/desinfeksjonsmidler.</t>
  </si>
  <si>
    <r>
      <rPr>
        <b/>
        <sz val="9"/>
        <rFont val="Oslo Sans Office"/>
      </rPr>
      <t>Løftebøyle (søsterhjelp) til sykehusseng</t>
    </r>
    <r>
      <rPr>
        <sz val="9"/>
        <rFont val="Oslo Sans Office"/>
      </rPr>
      <t xml:space="preserve">
Løftebøylen skal kunne brukes på tilbudte sykehussenger. Løftebøylen skal kunne monteres på seng uten å gjøre ytre mål større. Løftebøylen skal ha håndtak. Løftebøylen skal enkelt kunne reguleres i høyden, monteres og fjernes. </t>
    </r>
    <r>
      <rPr>
        <sz val="9"/>
        <color theme="1"/>
        <rFont val="Oslo Sans Office"/>
      </rPr>
      <t xml:space="preserve">Løftebøylen  skal kunne roteres til sidelengs </t>
    </r>
    <r>
      <rPr>
        <sz val="9"/>
        <rFont val="Oslo Sans Office"/>
      </rPr>
      <t>med et lett håndgrep, men også låses.</t>
    </r>
  </si>
  <si>
    <t>EN14972</t>
  </si>
  <si>
    <t>ST208624</t>
  </si>
  <si>
    <t>Materiale; rustfri stål. Farge; Børstet stål</t>
  </si>
  <si>
    <t>Løftebøyle sykehusseng.  To holdere i hver side av hodeenden for feste av søsterhjelp. Leveres med ergonomisk løftegrep med antisklibelegg . Enkel høydejustering. Løftebøylen har glatte, rengjøringsvennlige overflater. Kan tørkes av med godkjente rengjørings/desinfeksjonsmidler. Rustfri utførelse, kan også vaskes i sengevaskemaskin.</t>
  </si>
  <si>
    <r>
      <rPr>
        <b/>
        <sz val="9"/>
        <rFont val="Oslo Sans Office"/>
      </rPr>
      <t>Sengebånd</t>
    </r>
    <r>
      <rPr>
        <sz val="9"/>
        <rFont val="Oslo Sans Office"/>
      </rPr>
      <t xml:space="preserve"> 150cm 
Sengebåndet skal kunne brukes slik at brukeren kan være mest mulig selvhjulpen. Sengebåndet skal tåle vask på 90 grader celsius.</t>
    </r>
  </si>
  <si>
    <t>Etac AS</t>
  </si>
  <si>
    <t>NO10920-1</t>
  </si>
  <si>
    <t>L150cm</t>
  </si>
  <si>
    <t>Materiale; Bomull. Farge; Hvit std.  Kan fås i andre farger på forespørsel.</t>
  </si>
  <si>
    <t>Delkontrakt 1_23 Sengebånd.pdf</t>
  </si>
  <si>
    <t>3 år</t>
  </si>
  <si>
    <t>Sengebånd Anton. Hvit som standard. Kan fås i andre farger.</t>
  </si>
  <si>
    <t>Grindtrekk, gjennomsiktig materiale</t>
  </si>
  <si>
    <t>AI009912</t>
  </si>
  <si>
    <t xml:space="preserve">Materiale; Polstret polyuretan. Farge; Lys grå </t>
  </si>
  <si>
    <t>Delkontrakt 1_25-26 Grindtrekk.pdf</t>
  </si>
  <si>
    <t>Grindpolster vindu</t>
  </si>
  <si>
    <t>Grindtrekk, polstret</t>
  </si>
  <si>
    <t>AI009913</t>
  </si>
  <si>
    <t>5 år</t>
  </si>
  <si>
    <t>Grindpolster polstret</t>
  </si>
  <si>
    <t>Reservedeler</t>
  </si>
  <si>
    <t>Nettopriser for øvrige reservedeler og tilbehør skal vedlegges tilbudet. I prislisten skal det tydelig fremkomme til hvilket produkt reservedelen eller tilbehøret tilhører. Denne prislisten vil ikke bli evaluert. Dersom det er flere produkter som passer til en varelinje, oppgis disse i kolonne for merknader/informasjon.</t>
  </si>
  <si>
    <r>
      <rPr>
        <b/>
        <sz val="9"/>
        <color theme="1"/>
        <rFont val="Oslo Sans Office"/>
      </rPr>
      <t>Håndkontroll</t>
    </r>
    <r>
      <rPr>
        <sz val="9"/>
        <color theme="1"/>
        <rFont val="Oslo Sans Office"/>
      </rPr>
      <t xml:space="preserve"> med ledning til tilbudt sykehjemsseng (kan styres av pasient/pleier) </t>
    </r>
  </si>
  <si>
    <t xml:space="preserve"> - Håndkontrollen bør ha spiralledning.</t>
  </si>
  <si>
    <t>ST249384</t>
  </si>
  <si>
    <t>7 år</t>
  </si>
  <si>
    <t>Håndkontroll Libra sykehjemsseng</t>
  </si>
  <si>
    <r>
      <rPr>
        <b/>
        <sz val="9"/>
        <color theme="1"/>
        <rFont val="Oslo Sans Office"/>
      </rPr>
      <t>Håndkontroll</t>
    </r>
    <r>
      <rPr>
        <sz val="9"/>
        <color theme="1"/>
        <rFont val="Oslo Sans Office"/>
      </rPr>
      <t xml:space="preserve"> med ledning til tilbudt sykehusseng (kan styres av pasient/pleier) </t>
    </r>
  </si>
  <si>
    <t>ST270200</t>
  </si>
  <si>
    <t>Håndkontroll Evario og Puro sykehussenger</t>
  </si>
  <si>
    <r>
      <rPr>
        <b/>
        <sz val="9"/>
        <color theme="1"/>
        <rFont val="Oslo Sans Office"/>
      </rPr>
      <t>Betjeningspane</t>
    </r>
    <r>
      <rPr>
        <sz val="9"/>
        <color theme="1"/>
        <rFont val="Oslo Sans Office"/>
      </rPr>
      <t>l for helsepersonell til sykehusseng</t>
    </r>
  </si>
  <si>
    <t>ST240208</t>
  </si>
  <si>
    <t>Betjeningspanel ACO</t>
  </si>
  <si>
    <r>
      <rPr>
        <b/>
        <sz val="9"/>
        <color theme="1"/>
        <rFont val="Oslo Sans Office"/>
      </rPr>
      <t>Sidegrinder</t>
    </r>
    <r>
      <rPr>
        <sz val="9"/>
        <color theme="1"/>
        <rFont val="Oslo Sans Office"/>
      </rPr>
      <t xml:space="preserve"> til tilbudt sykehjemseng</t>
    </r>
  </si>
  <si>
    <t>EN14971, 60601-1, 60601-2-52, 60601-1-6</t>
  </si>
  <si>
    <t>ST214649</t>
  </si>
  <si>
    <t>Sidegrind Libra. Må bestille to stk pr. side hvis hele grinden skal skiftes.</t>
  </si>
  <si>
    <r>
      <rPr>
        <b/>
        <sz val="9"/>
        <color theme="1"/>
        <rFont val="Oslo Sans Office"/>
      </rPr>
      <t>Sidegrinder</t>
    </r>
    <r>
      <rPr>
        <sz val="9"/>
        <color theme="1"/>
        <rFont val="Oslo Sans Office"/>
      </rPr>
      <t xml:space="preserve"> til tilbudt sykehusseng</t>
    </r>
  </si>
  <si>
    <t>STPUROSIDE</t>
  </si>
  <si>
    <t>Sidegrind Puro</t>
  </si>
  <si>
    <r>
      <rPr>
        <b/>
        <sz val="9"/>
        <color theme="1"/>
        <rFont val="Oslo Sans Office"/>
      </rPr>
      <t>Strømkabel</t>
    </r>
    <r>
      <rPr>
        <sz val="9"/>
        <color theme="1"/>
        <rFont val="Oslo Sans Office"/>
      </rPr>
      <t xml:space="preserve"> til tilbudt sykehjemsseng (fra kontakt til seng)</t>
    </r>
  </si>
  <si>
    <t>ST247279</t>
  </si>
  <si>
    <t>Nettkabel Libra</t>
  </si>
  <si>
    <r>
      <rPr>
        <b/>
        <sz val="9"/>
        <color theme="1"/>
        <rFont val="Oslo Sans Office"/>
      </rPr>
      <t>Strømkabell</t>
    </r>
    <r>
      <rPr>
        <sz val="9"/>
        <color theme="1"/>
        <rFont val="Oslo Sans Office"/>
      </rPr>
      <t xml:space="preserve"> til tilbudt sykehusseng (fra kontakt til seng)</t>
    </r>
  </si>
  <si>
    <t>ST252629</t>
  </si>
  <si>
    <t>Nettkabel Evario/Puro</t>
  </si>
  <si>
    <r>
      <rPr>
        <b/>
        <sz val="9"/>
        <color theme="1"/>
        <rFont val="Oslo Sans Office"/>
      </rPr>
      <t>Motor</t>
    </r>
    <r>
      <rPr>
        <sz val="9"/>
        <color theme="1"/>
        <rFont val="Oslo Sans Office"/>
      </rPr>
      <t xml:space="preserve"> som regulerer høyde (hev/senk funksjon) til tilbudt sykehjemsseng</t>
    </r>
  </si>
  <si>
    <t>Motor Libra</t>
  </si>
  <si>
    <r>
      <rPr>
        <b/>
        <sz val="9"/>
        <color theme="1"/>
        <rFont val="Oslo Sans Office"/>
      </rPr>
      <t>Motor</t>
    </r>
    <r>
      <rPr>
        <sz val="9"/>
        <color theme="1"/>
        <rFont val="Oslo Sans Office"/>
      </rPr>
      <t xml:space="preserve"> som regulerer høyde (hev/senk funksjon) til tilbudt sykehusseng</t>
    </r>
  </si>
  <si>
    <t>ST241072</t>
  </si>
  <si>
    <t>Motor Evario/Puro</t>
  </si>
  <si>
    <r>
      <rPr>
        <b/>
        <sz val="9"/>
        <color theme="1"/>
        <rFont val="Oslo Sans Office"/>
      </rPr>
      <t>Hjul</t>
    </r>
    <r>
      <rPr>
        <sz val="9"/>
        <color theme="1"/>
        <rFont val="Oslo Sans Office"/>
      </rPr>
      <t xml:space="preserve"> til tilbudt arbeidsbord - trilles forfra</t>
    </r>
  </si>
  <si>
    <t>BU105580</t>
  </si>
  <si>
    <t>Ø50mm</t>
  </si>
  <si>
    <t>Hjul Duo</t>
  </si>
  <si>
    <r>
      <rPr>
        <b/>
        <sz val="9"/>
        <color theme="1"/>
        <rFont val="Oslo Sans Office"/>
      </rPr>
      <t>Hjul</t>
    </r>
    <r>
      <rPr>
        <sz val="9"/>
        <color theme="1"/>
        <rFont val="Oslo Sans Office"/>
      </rPr>
      <t xml:space="preserve"> til tilbudt arbeidsbord - trilles fra siden</t>
    </r>
  </si>
  <si>
    <t>Hjul Solo</t>
  </si>
  <si>
    <r>
      <rPr>
        <b/>
        <sz val="9"/>
        <rFont val="Oslo Sans Office"/>
      </rPr>
      <t>Hjul</t>
    </r>
    <r>
      <rPr>
        <sz val="9"/>
        <rFont val="Oslo Sans Office"/>
      </rPr>
      <t xml:space="preserve"> til tilbudt nattbord</t>
    </r>
  </si>
  <si>
    <t>Hjul Estrado</t>
  </si>
  <si>
    <r>
      <rPr>
        <b/>
        <sz val="9"/>
        <rFont val="Oslo Sans Office"/>
      </rPr>
      <t>Inkontinenstrekk</t>
    </r>
    <r>
      <rPr>
        <sz val="9"/>
        <rFont val="Oslo Sans Office"/>
      </rPr>
      <t xml:space="preserve"> til alle tilbudte størrelser av vekseltryk</t>
    </r>
    <r>
      <rPr>
        <sz val="9"/>
        <color theme="1"/>
        <rFont val="Oslo Sans Office"/>
      </rPr>
      <t>kmadrass. Skal kunne vaskes opptil 90 gr.</t>
    </r>
  </si>
  <si>
    <t>TA97-XX</t>
  </si>
  <si>
    <t>Inkotrekk Quattro Plus</t>
  </si>
  <si>
    <r>
      <rPr>
        <b/>
        <sz val="9"/>
        <rFont val="Oslo Sans Office"/>
      </rPr>
      <t>Strømførende ledninger</t>
    </r>
    <r>
      <rPr>
        <sz val="9"/>
        <rFont val="Oslo Sans Office"/>
      </rPr>
      <t xml:space="preserve"> til tilbudte vekseltrykkmadrasser</t>
    </r>
  </si>
  <si>
    <t>TA15-08-20-12</t>
  </si>
  <si>
    <t>Ledning til Quattro Plus</t>
  </si>
  <si>
    <r>
      <rPr>
        <b/>
        <sz val="9"/>
        <color theme="1"/>
        <rFont val="Oslo Sans Office"/>
      </rPr>
      <t>Pumpe</t>
    </r>
    <r>
      <rPr>
        <sz val="9"/>
        <rFont val="Oslo Sans Office"/>
      </rPr>
      <t xml:space="preserve"> til tilbudte vekseltrykkmadrasser</t>
    </r>
  </si>
  <si>
    <t>TA99-01-06-316</t>
  </si>
  <si>
    <t>Pumpe Quattro Plus</t>
  </si>
  <si>
    <r>
      <rPr>
        <b/>
        <sz val="9"/>
        <rFont val="Oslo Sans Office"/>
      </rPr>
      <t>Lameller</t>
    </r>
    <r>
      <rPr>
        <sz val="9"/>
        <rFont val="Oslo Sans Office"/>
      </rPr>
      <t xml:space="preserve"> til tilbudte vekseltrykkmadrasser</t>
    </r>
  </si>
  <si>
    <t>TA97-06-12-241-1</t>
  </si>
  <si>
    <t>Lameller Quattro Plus</t>
  </si>
  <si>
    <t>Totalpris til evaluering</t>
  </si>
  <si>
    <t>Tildelingskriterium: Sortiment</t>
  </si>
  <si>
    <t>Funksjonsbeskrivelse</t>
  </si>
  <si>
    <t>Poeng</t>
  </si>
  <si>
    <r>
      <rPr>
        <b/>
        <sz val="9"/>
        <rFont val="Oslo Sans Office"/>
      </rPr>
      <t>Sykehjemsseng, Safe Working Load(SWL) minimum 300 kg</t>
    </r>
    <r>
      <rPr>
        <sz val="9"/>
        <rFont val="Oslo Sans Office"/>
      </rPr>
      <t xml:space="preserve">
</t>
    </r>
  </si>
  <si>
    <t>Sykehjemsseng tilpasset høy brukervekt. Noen brukere tilbringer mye tid i sengen og dermed økt risiko for utvikling av trykksår. Noen brukere må også pleies i sengen og trenger derfor en bred seng slik at det gir plass til å snu og vende under stell.</t>
  </si>
  <si>
    <t>EN ISO 14971, EN 60601-1, EN 60601-1-2, EN 60601-1-6, EN 60601-2-52</t>
  </si>
  <si>
    <t>BU164084</t>
  </si>
  <si>
    <t>Liggeflate 120x200, SWL 350kg</t>
  </si>
  <si>
    <t>Materiale; Stål, treverk, aluminium. Farge; Stål; Argentum. Treverk bøk.</t>
  </si>
  <si>
    <t>Delkontrakt 1_42 Gigant.pdf</t>
  </si>
  <si>
    <t>Seng Gigant II</t>
  </si>
  <si>
    <r>
      <rPr>
        <b/>
        <sz val="9"/>
        <rFont val="Oslo Sans Office"/>
      </rPr>
      <t>Sykehussseng, Safe Working Load (SWL) minimum 300 kg</t>
    </r>
    <r>
      <rPr>
        <sz val="9"/>
        <rFont val="Oslo Sans Office"/>
      </rPr>
      <t xml:space="preserve">
</t>
    </r>
  </si>
  <si>
    <t>Sykehusseng tilpasset høy brukervekt. Noen brukere tilbringer mye tid i sengen og dermed økt risiko for utvikling av trykksår. Noen brukere må også pleies i sengen og trenger derfor en bred seng slik at det gir plass til å snu og vende under stell.</t>
  </si>
  <si>
    <r>
      <rPr>
        <b/>
        <sz val="9"/>
        <rFont val="Oslo Sans Office"/>
      </rPr>
      <t>Sykehussseng til madrass 90x200cm, Safe Working Load (SWL) minimum</t>
    </r>
    <r>
      <rPr>
        <b/>
        <sz val="9"/>
        <color theme="1"/>
        <rFont val="Oslo Sans Office"/>
      </rPr>
      <t xml:space="preserve"> 225</t>
    </r>
    <r>
      <rPr>
        <b/>
        <sz val="9"/>
        <rFont val="Oslo Sans Office"/>
      </rPr>
      <t xml:space="preserve"> kg med sideveis tilt.</t>
    </r>
    <r>
      <rPr>
        <sz val="9"/>
        <rFont val="Oslo Sans Office"/>
      </rPr>
      <t xml:space="preserve">
</t>
    </r>
  </si>
  <si>
    <r>
      <rPr>
        <sz val="9"/>
        <color theme="1"/>
        <rFont val="Oslo Sans Office"/>
      </rPr>
      <t>Sykehusseng tilpasset høy brukervekt og samtidig behov for trykkavlastning.</t>
    </r>
    <r>
      <rPr>
        <b/>
        <sz val="9"/>
        <color rgb="FF00B050"/>
        <rFont val="Oslo Sans Office"/>
      </rPr>
      <t xml:space="preserve"> </t>
    </r>
  </si>
  <si>
    <t>ST255506</t>
  </si>
  <si>
    <t>Liggeflate 90x200cm , SWL 260kg</t>
  </si>
  <si>
    <t>Delkontrakt 1_44 Sicuro Pesa.pdf</t>
  </si>
  <si>
    <t>Seng Sicuro Pesa</t>
  </si>
  <si>
    <t>Sykehussseng med 3/4 sengegrind,med funksjoner som beskrevet under varelinje 4</t>
  </si>
  <si>
    <t>ST223344S</t>
  </si>
  <si>
    <t xml:space="preserve">Evario med 3/4 sidegrinder. Sengebunn er delt i fire deler. Høyderegulerbar fra 35-91cm som standard. Ved valg av 150mm Lineahjul (tilvalg) blir høydejusteringen fra 32-88cm. Innovativ LCD håndkontroll som tydelig viser sengens funksjoner. Alle funksjoner kan programmeres og låses individuelt. Hodegavl tas enkelt av ved å skyve en låsehendel til siden og løft gavel opp. For å sette på plass gavelen, dytt gavelen ned i sporet og klikk låsen på plass igjen. Utføres enkelt og uten bruk av verktøy. Integrert sengeforlenger som forlenger sengen med 28cm. Sengen har brems på alle fire hjul. Styringsfunksjon kan blant annet betjenes via to bremsepedaler som er tilgjengelig fra sengens hode- og fotende. Disse er lett tilgjengelig på både høyre og venstre side under sengen. Sengen er lett å trille og betjene for portøren og gir en ergonomisk god arbeidsstilling under transport da pedalene ikke kommer ikke i veien (portøren må ikke ta hensyn til bremsepedalene under transport). Sengen leveres med 3/4 opp og nedfellbare sidegrinder som dekker 3/4 av sengens lengde (del for å dekke sengens fulle lengde, fås som tilbehør) . Sidegrindene heves og senkes enkelt med et enhåndsgrep. I nedfelt posisjon ligger sengegrinden under madrasshøyde, slik at den ikke kommer i konflikt ved forflytning inn- og ut av seng. Høyde på sidegrind fra madrassbase er 41 cm noe som er en stor fordel ved f.eks .bruk av overmadrass eller vekseltrykksmadrasser. Sengens elektriske funksjoner har batteribackup. Sengen leveres med batteri med nivåindikator og meget stor kapasitet. Nivåindikatoren vises også på håndkontrollen. Batteriet er plassert under ryggdelen på sengen i lukket batteriboks. Infusjonsstativet kan festes i alle sengens fire hjørner. Det er festet slik at det ikke beveges når noen av liggeflatens vinkel endres. Sengen leveres som standard med elektrisk sjokkleie. Elektrisk sjokkleiefunksjon anses som minst like raskt, trygt og sikkert som en manuell sjokkleiefunksjon. Ved strømstans ivaretas sjokkleie funksjonen med sengens batteribackup-system. Den elektriske sjokkleiefunksjonen regulerer flere funksjoner i en operasjon for raskest mulig sjokkleie. Den senker hjertebrettet raskt samtidig som sengens madrassbase tiltes over i sjokkleie. Dette sikrer at man alltid får lagt pasienten i sjokkeleie raskt og effektivt. Som en ekstra sikkerhet kan sjokkleie aktiveres fra både håndkontroll (fra begge sider av sengen) og fra  nurse locking panel i fotenden av sengen. Ved bruk av elektrisk sjokkleiefunksjon unngår man utfordringer med at manuell utløservaier kan ruste fast og ryke ved en nødsituasjon. Sengen har manuell utløser for hjertebrett (CPR). Chassis og madrassramme i støpt aluminium med sveiset stålkonstruksjon med en slitesterkt polyesteroverflate.Sengen er også behandlet med overflatebehandling KTL noe som gir ekstra slitestyrke spesielt i forbindelse med rengjøring.  Innfestning av stag/bolter/hjul etc. festes med Starlock og sikkerhetsbolter ihht. gjeldende krav.  Fenderhjul er plassert i ytterpunkt i sengens fire hjørner. Alle betjeninger er merket med lett forståelige bilder (piktogrammer). Tre fester for håndkontroll følger med som standard. Disse er festet på hver side av hodeenden og en plassert på hodegavel for enklere tilgang til sengens funksjoner også for portøren. Håndkontrollen har intuitiv LCD skjerm som tydelig viser sengens funksjoner. Kun tre knapper. Håndkontrollen har reset-knapp for å få sengen tilbake i standard posisjon. Hjul: 150mm integralhjul med heldekkende kappe for enkel rengjøring. Hjulene kan roteres 360 grader. Ett hjul er antistatisk som standard. Bremsepedal på alle fire hjul. Retningssperre på ett hjul i fotende er standard. Retningssperre kan fås på to hjul som tilvalg. Mulig for bestilling av seng med det femte hjul som tilvalg. Sengen har tilkoblingsmuligheter for velferdsteknologi, som bl.a. automatisk lys under sengen, alarm mm.
Madrassbasens høyde over gulv er 35 cm i laveste posisjon. Ved heving/senking inkluderes hele sengen (også hode- og fotgavel) i bevegelsen noe som gir en god og ergonomisk riktig arbeidshøyde.
Dynamisk rygg gir en god, komfortabel sittestillling. Elektrisk hev og senk fra 35-91cm. Ryggvinkel kan tiltes opp til 70 grader. Lårvinkel opp til 40 grader. Leggvinkel 16 grader. Sjokkleie 14 grader og drenasjeleie 15 grader. Det er 17 cm klaring under sengen som gir plass for personløfter og gåbord. Det er festemuligheter/kroker for ekstrautstyr rundt hele sengens ytterside. Fire fester for IV stativer plassert i hvert av sengens hjørner. Sengen leveres som standard med integrert sengeforlenger som forlenger sengen opptil 28 cm. Sengen forlenges enkelt ved å ta tak i utløserhendlene i fotenden (på høyre og venstre side av fotenden) og dra sengen ut til ønsket lengde. Bremsepedal i forkrommet metall med fargemerking rød og grønn. Motorene er digitalt styrt hvor det ligger en maksbegrensning programmert inn som gjør at motorene vil stoppe ved nok motstand. Spiralledning som har en lengde på ca. 2,5 meter og kan brukes rundt hele sengen. Håndkontroll festes i ett eget tilkoblingspunkt midt under sengen for enkel håndtering eller bytte. Sengen har store og rene overflater som gjør hygiene/vedlikehold enkelt. Rengjør produktet med pH-nøytrale rengjøringsmidler. (pH 5–9), eller med en 70% desinfiserende løsning. Chassis og madrassramme i støpt aluminium med sveiset stålkonstruksjon med en slitesterkt polyesteroverflate.Sengen er også behandlet med overflatebehandling KTL noe som gir ekstra slitestyrke spesielt i forbindelse med rengjøring. Madrassbase leveres med lett avtakbare plater i PP-plast. Sengen leveres med vedlikeholdsfrie integralhjul. Sengens vitale deler er lett plassert slik at service og bytting av deler er enkelt å utføre. Ledningsnettet fra kontrollboks til motorer ligger samlet i en kabelkanal lett tilgjengelig under madrassbasen. </t>
  </si>
  <si>
    <r>
      <rPr>
        <b/>
        <sz val="9"/>
        <color theme="1"/>
        <rFont val="Oslo Sans Office"/>
      </rPr>
      <t>Madrass 90x200 cm, middels risiko for trykksår, brukervekt minimum 200 kg</t>
    </r>
    <r>
      <rPr>
        <sz val="9"/>
        <color theme="1"/>
        <rFont val="Oslo Sans Office"/>
      </rPr>
      <t xml:space="preserve">
</t>
    </r>
  </si>
  <si>
    <r>
      <rPr>
        <sz val="9"/>
        <color theme="1"/>
        <rFont val="Oslo Sans Office"/>
      </rPr>
      <t>Madrass tilpasset høy brukervekt og</t>
    </r>
    <r>
      <rPr>
        <b/>
        <sz val="9"/>
        <color rgb="FF00B050"/>
        <rFont val="Oslo Sans Office"/>
      </rPr>
      <t xml:space="preserve"> </t>
    </r>
    <r>
      <rPr>
        <sz val="9"/>
        <color theme="1"/>
        <rFont val="Oslo Sans Office"/>
      </rPr>
      <t xml:space="preserve"> som har behov for et fast og støttende underlag og god komfort.</t>
    </r>
  </si>
  <si>
    <t>90x200x14cm</t>
  </si>
  <si>
    <t>Delkontrakt 1_45-47 Madrass.pdf</t>
  </si>
  <si>
    <t>Rhombo-Care Sky Therm Plus</t>
  </si>
  <si>
    <r>
      <rPr>
        <b/>
        <sz val="9"/>
        <color theme="1"/>
        <rFont val="Oslo Sans Office"/>
      </rPr>
      <t>Madrass 85x200 cm, middels risiko for trykksår, brukervekt minimum 200 kg</t>
    </r>
    <r>
      <rPr>
        <sz val="9"/>
        <color theme="1"/>
        <rFont val="Oslo Sans Office"/>
      </rPr>
      <t xml:space="preserve">
</t>
    </r>
  </si>
  <si>
    <t>85x200x14cm</t>
  </si>
  <si>
    <r>
      <rPr>
        <b/>
        <sz val="9"/>
        <rFont val="Oslo Sans Office"/>
      </rPr>
      <t>Madrass 120x200 cm, middels risiko for trykksår, brukervekt minimum 200 kg</t>
    </r>
    <r>
      <rPr>
        <sz val="9"/>
        <rFont val="Oslo Sans Office"/>
      </rPr>
      <t xml:space="preserve">
</t>
    </r>
  </si>
  <si>
    <t>120x200x16cm</t>
  </si>
  <si>
    <t>Vekseltrykkmadrass, brukervekt minimum 220 kg</t>
  </si>
  <si>
    <t>TA99-35-22-209</t>
  </si>
  <si>
    <t>88x198x24, SWL 250kg</t>
  </si>
  <si>
    <t>Materiale; Polyuretan. Trekk; ; Nylon belagt m/polyuretan. Farge, bladgrønn</t>
  </si>
  <si>
    <t>Delkontrakt 1_48 Quattro Acute.pdf</t>
  </si>
  <si>
    <t>Quattro Acute</t>
  </si>
  <si>
    <r>
      <t>Helautomatisk pasientvendesystem med håndkontrollbetjening</t>
    </r>
    <r>
      <rPr>
        <sz val="9"/>
        <color theme="1"/>
        <rFont val="Oslo Sans Office"/>
      </rPr>
      <t xml:space="preserve">, inkludert 2 laken og 1 glidelaken. </t>
    </r>
  </si>
  <si>
    <t xml:space="preserve">Brukere med behov for assistanse til forflytning og vending uten arbeidsbelastning for pleiepersonalet. </t>
  </si>
  <si>
    <r>
      <rPr>
        <b/>
        <sz val="9"/>
        <rFont val="Oslo Sans Office"/>
      </rPr>
      <t>Vendemadrass</t>
    </r>
    <r>
      <rPr>
        <sz val="9"/>
        <rFont val="Oslo Sans Office"/>
      </rPr>
      <t xml:space="preserve">
</t>
    </r>
  </si>
  <si>
    <t>Brukere som har behov for å  vendes sideveis med programmering.</t>
  </si>
  <si>
    <t>EN 597-1, EN 597-2</t>
  </si>
  <si>
    <t>GateRehab AB</t>
  </si>
  <si>
    <t>GA54-810</t>
  </si>
  <si>
    <t>90x200x20cm, SWL 180kg</t>
  </si>
  <si>
    <t xml:space="preserve">Materiale; Thermoplastisk polyuretan (TPU), Trekk polyuretan. Farge; Mørk blå </t>
  </si>
  <si>
    <t>Delkontrakt 1_Pro-Care Turn.pdf</t>
  </si>
  <si>
    <t>Gate Pro-Care Turn</t>
  </si>
  <si>
    <t xml:space="preserve">Sykehjemsseng med innebygd alarmsystem og vekt 
</t>
  </si>
  <si>
    <t xml:space="preserve">Seng med innebygd  alarm som varsler personalet om bruker forlater sengen eller ved fukt i sengen. </t>
  </si>
  <si>
    <t xml:space="preserve">Lavseng - lav fallhøyde
</t>
  </si>
  <si>
    <t>For brukere med risiko for å falle ut av sengen.</t>
  </si>
  <si>
    <t>EN 14971 
EN 60601-1
EN 60601-1-1
DIN EN 60601-2-52</t>
  </si>
  <si>
    <t>BU221234L</t>
  </si>
  <si>
    <t>Liggeflate 90x200cm, SWL 175kg</t>
  </si>
  <si>
    <t>Materiale; Stål, treverk, aluminium. Farge; Stål; beige. Treverk bøk.</t>
  </si>
  <si>
    <t>Delkontrakt 1_52 Dali Low.pdf</t>
  </si>
  <si>
    <t>Dali Low ny</t>
  </si>
  <si>
    <t xml:space="preserve">Huntington seng </t>
  </si>
  <si>
    <t xml:space="preserve">Egnet for brukere med Huntingtonssykdom eller andre med sterke ufrivillige bevegelser. Brukeren har behov for god polstring for å forhindre skader og ømhet ved støt og slag. </t>
  </si>
  <si>
    <t>Nattbord med kun skuffer, tilpasset tilbudt seng.</t>
  </si>
  <si>
    <t>ST190255</t>
  </si>
  <si>
    <t>B49 D50 H79</t>
  </si>
  <si>
    <t xml:space="preserve">Materiale; Treverk. Farge; Lindeberg Oak std. Kan fås i 12 ulike farger. Annen farge må oppgis v/bestilling. </t>
  </si>
  <si>
    <t>Delkontrakt 1_54 Lumano.pdf</t>
  </si>
  <si>
    <t>Lumano</t>
  </si>
  <si>
    <t>Øvrig sortiment</t>
  </si>
  <si>
    <t>Sykehjemsseng Elvido Forto</t>
  </si>
  <si>
    <t>Tunge brukere</t>
  </si>
  <si>
    <t xml:space="preserve">ST213344 </t>
  </si>
  <si>
    <t xml:space="preserve">Elvido Forto har madrassmål 105x200cm. Maks belastning (SWL) 260 kg. Sengen har 4-delt liggeflate med elektrisk regulering av høyde, rygg-, sete, lår- og legg del, samt elektrisk tilt av liggeflaten. Sengens elektriske funksjoner betjenes med en enkel og intuitiv håndkontroll som kan betjenes med en hånd av pasient/pleier. Alle sengens elektriske funksjoner kan låses fra håndkontrollen. Sengen har sentralbrems på alle fire hjul, enkelt å betjene og lett å komme til. Sengen er forberedt for utførelse av hjertekompresjon, ryggen kan raskt og enkelt legges ned manuelt slik at liggeflaten blir rett. Sengen er forberedt for bruk av søsterhjelp og annet utstyr. Feste for søsterhjelp, sengelampe, infusjonsstativ og sengebånd er integrert i sengen. Sengen er i solid slitesterk utførelse som er designet og produsert for bruk i institusjon. Liggeflate høyden reguleres fra ca 39 til 80cm, alltid riktig arbeidshøyde for pleier og enkel inn-/utstigning av seng. </t>
  </si>
  <si>
    <t>Sykehjemsseng Venta Forto</t>
  </si>
  <si>
    <t xml:space="preserve">ST246442-F </t>
  </si>
  <si>
    <t xml:space="preserve">Venta Forto sykehjemsseng. Maks belastning 260kg. Høydejusterbar 37-81cm. Madrassbredde 100cm. </t>
  </si>
  <si>
    <t>Universalbåre Mobilo 2-delt liggeflate</t>
  </si>
  <si>
    <t>Båre seng</t>
  </si>
  <si>
    <t xml:space="preserve">ST201412-2D </t>
  </si>
  <si>
    <t>Universalbåre Mobilo 2-delt. Mobilo er en komfortabel universalbåre som kan brukes både ved forflytning og som seng for korte opphold, som for eksempel ved et dagsenter. Sidegrinder som enkelt felles opp og ned på begge sider av båren. Høyde på sidegrind er 37cm. Mobilo har delt liggeflate med mulighet for å regulere rygg/hjertebrett. Mobilo har sentralbrems som styres fra separate bremsepedaler på alle fire hjul, slik at pleier enkelt kan låse Mobilo fra alle sider av universalbåren. Madrassmål 70x200cm. Ryggvinkling 70°. Ø200mm lett trillende integralhjul. SWL 200kg, maks løftekapasitet 250kg.</t>
  </si>
  <si>
    <t>Universalbåre Mobilo 4-delt liggeflate</t>
  </si>
  <si>
    <t>ST201412</t>
  </si>
  <si>
    <t>Universalbåre Mobilo 4-delt. Mobilo er en komfortabel universalbåre som kan brukes både ved forflytning og som seng for korte opphold, som for eksempel ved et dagsenter. Sidegrinder som enkelt felles opp og ned på begge sider av båren. Høyde på sidegrind er 37cm. Mobilo har delt liggeflate med mulighet for å regulere rygg/hjertebrett. Mobilo har sentralbrems som styres fra separate bremsepedaler på alle fire hjul, slik at pleier enkelt kan låse Mobilo fra alle sider av universalbåren. Madrassmål 70x200cm. Ryggvinkling 70°. Ø200mm lett trillende integralhjul. SWL 200kg, maks løftekapasitet 250kg.</t>
  </si>
  <si>
    <t>Nattbord Conturo farge Lindberg Oak</t>
  </si>
  <si>
    <t xml:space="preserve">ST105201-LO </t>
  </si>
  <si>
    <t xml:space="preserve">Conturo. Farge Lindberg Oak. Conturo kan benyttes på begge sider av sengen, og sengebordet har praktiske funksjoner som høyderegulering og vinkling noe gjør det godt egnet som lese- og skriveunderlag i tillegg til serveringsbrett.  Spise-/lesebord er vinkeljusterbart. Spise-/lesebord er høydejusterbart 82 - 112 cm. Spise-/lesebord er oppfellbart. Kan brukes på høyre og venstre side av sengen. Skap med dør på to sider. Skuff som er uttrekkbar på to siderVinkling av spiseklaff. Brems på 2 hjul er standard. </t>
  </si>
  <si>
    <t>Nattbord Conturo farge bøk</t>
  </si>
  <si>
    <t>BU177898</t>
  </si>
  <si>
    <t xml:space="preserve">Conturo. Farge bøk. Conturo kan benyttes på begge sider av sengen, og sengebordet har praktiske funksjoner som høyderegulering og vinkling noe gjør det godt egnet som lese- og skriveunderlag i tillegg til serveringsbrett.  Spise-/lesebord er vinkeljusterbart. Spise-/lesebord er høydejusterbart 82 - 112 cm. Spise-/lesebord er oppfellbart. Kan brukes på høyre og venstre side av sengen. Skap med dør på to sider. Skuff som er uttrekkbar på to siderVinkling av spiseklaff. Brems på 2 hjul er standard. </t>
  </si>
  <si>
    <t>Nattbord Quado</t>
  </si>
  <si>
    <t xml:space="preserve">ST275418 </t>
  </si>
  <si>
    <t>Quado er et nytt, innovativt nattbord spesielt designet for bruk i sykehus. Et stabilt nattbord med rene, glatte overflater. Nattbordet er laget i robust materiale (PP-Plast) med ramme i overflatebehandlet stål. Nattbordet er høydejusterbart fra 85-115cm høyde. Høyden justeres enkelt ved å trykke/løse ut en av to knapper som er lett tilgjengelig på håndtaket på toppen av nattbordet. Spiseplaten kan lett  felles opp og ned. Når spiseplaten er felt ned langs bordet tar nattbordet minimalt med plass, noe som er en fordel i små/trange rom. Nattbordets unike funksjon ivaretar lesemuligheten som en tiltbar spiseplate har, ved at det har en uttrekkbar bok/nettbrettholder i spiseplaten. Denne funksjonen gjør at man kan bruke hele spiseplaten som bord samtidig som man har mobiltelefon/nettbrett/bok i bruk (noe man ikke får ved bruk på bord med hel tiltet spiseplate). Nattbordet kan brukes på begge sider av sengen. Skuff og oppbevaringsrom er tilgjengelig fra begge sider. Blad/nettbrett/bokholder leveres som standard på nattbordet. Nattbordet er lite og nett, tar meget liten plass ved lagring da de kan skyves inntil hverandre med nedfelt spiseplate som "handlevogner i butikk". Nattbordet kan enkelt henges i fotenden av sengen for transport til/fra f.eks. vask/rengjøring/bytte av rom.</t>
  </si>
  <si>
    <t>Lesebord Pleto</t>
  </si>
  <si>
    <t xml:space="preserve">ST197143 </t>
  </si>
  <si>
    <t>Praktisk lesebord med C-formet understell som gjør det enkelt å sette lesebordet helt inntil sengen. Bordflaten er delt i to der den største flaten er tiltbar med stoppkant mens den smale delen er fast. Kopper, penner og annet står trygt på den faste delen mens du tilter den andre for lesing/skriving. Den faste delen er utstyrt med en liten "gjerdekant" som passer på at ikke glass og andre ting sklir ned ved bevegelse av bordet. Lesebordet er trinnløst høyderegulerbart fra 69-104 cm.</t>
  </si>
  <si>
    <t>Madrass Rhombo-Care Sky Vitaflex 80x200x15cm</t>
  </si>
  <si>
    <t>Høyde 15cm. Når brukeren ligger i sengen mange timer per dag, skal madrassen fordele trykket og samtidig støtte opp brukeren. Rhombo-Care Vitaflex er en slik madrass. Den er bygget opp i tre lag. Øverst er det et 2 cm tykt meget fleksibelt skum. Derunder et 6 cm tykt lag med Flex sylindre, som tilpasser og beveger seg etter kroppens form og gir svært god utlufting av varme og fuktighet. Bunnlaget er snittet opp for å kunne føye seg bedre etter sengebunnen. Bruksområder: Anbefales for liggende personer som- Har hatt trykksår- Har risiko for å utvikle trykksår- Har lavere grad trykksår- Har normal til noe nedsatt sensibilitet. Ett lag med Flex sylindre og støttekant- Nedre lag 8 cm med dype snitt- Former seg etter sengebunnen- Utmerkettrykkfordeling- Leder bort varme og fuktighet</t>
  </si>
  <si>
    <t>Madrass Rhombo-Care Sky Vitaflex 85x200x15cm</t>
  </si>
  <si>
    <t>Madrass Rhombo-Care Sky Vitaflex 90x200x15cm</t>
  </si>
  <si>
    <t>Madrass Fusion Respons Hybrid 88x200x17cm</t>
  </si>
  <si>
    <t xml:space="preserve">TA99-01-50-309 </t>
  </si>
  <si>
    <t>Fusion Respons Hybrid vekseltrykkmadrass</t>
  </si>
  <si>
    <t>Madrass Fusion Hybrid (med pumpe) 88x200x17cm</t>
  </si>
  <si>
    <t xml:space="preserve">TA99-80-22-309 </t>
  </si>
  <si>
    <t xml:space="preserve">Fusion Hybrid vekseltrykkmadrass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</si>
</sst>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kr&quot;\ * #,##0.00_-;\-&quot;kr&quot;\ * #,##0.00_-;_-&quot;kr&quot;\ * &quot;-&quot;??_-;_-@_-"/>
    <numFmt numFmtId="43" formatCode="_-* #,##0.00_-;\-* #,##0.00_-;_-* &quot;-&quot;??_-;_-@_-"/>
    <numFmt numFmtId="164" formatCode="_(* #,##0.00_);_(* \(#,##0.00\);_(* &quot;-&quot;??_);_(@_)"/>
    <numFmt numFmtId="165" formatCode="_(* #,##0_);_(* \(#,##0\);_(* &quot;-&quot;??_);_(@_)"/>
  </numFmts>
  <fonts count="29" x14ac:knownFonts="1">
    <font>
      <sz val="11"/>
      <color theme="1"/>
      <name val="Calibri"/>
      <family val="2"/>
      <scheme val="minor"/>
    </font>
    <font>
      <sz val="11"/>
      <color theme="1"/>
      <name val="Calibri"/>
      <family val="2"/>
      <scheme val="minor"/>
    </font>
    <font>
      <b/>
      <sz val="14"/>
      <color rgb="FF2A2859"/>
      <name val="Oslo Sans Office"/>
    </font>
    <font>
      <sz val="14"/>
      <name val="Arial"/>
      <family val="2"/>
    </font>
    <font>
      <b/>
      <sz val="9"/>
      <color rgb="FF2A2859"/>
      <name val="Oslo Sans Office"/>
    </font>
    <font>
      <b/>
      <sz val="9"/>
      <color rgb="FFB3F5FF"/>
      <name val="Oslo Sans Office"/>
    </font>
    <font>
      <b/>
      <sz val="9"/>
      <name val="Oslo Sans Office"/>
    </font>
    <font>
      <sz val="9"/>
      <name val="Oslo Sans Office"/>
    </font>
    <font>
      <b/>
      <sz val="9"/>
      <color rgb="FFFF0000"/>
      <name val="Oslo Sans Office"/>
    </font>
    <font>
      <sz val="9"/>
      <color rgb="FFB3F5FF"/>
      <name val="Oslo Sans Office"/>
    </font>
    <font>
      <sz val="9"/>
      <color theme="1"/>
      <name val="Oslo Sans Office"/>
    </font>
    <font>
      <sz val="9"/>
      <color rgb="FFFFC000"/>
      <name val="Oslo Sans Office"/>
    </font>
    <font>
      <sz val="9"/>
      <color rgb="FFFF0000"/>
      <name val="Oslo Sans Office"/>
    </font>
    <font>
      <sz val="9"/>
      <color rgb="FF00B050"/>
      <name val="Oslo Sans Office"/>
    </font>
    <font>
      <sz val="9"/>
      <color rgb="FF2A2859"/>
      <name val="Oslo Sans Office"/>
    </font>
    <font>
      <sz val="9"/>
      <color indexed="62"/>
      <name val="Oslo Sans Office"/>
    </font>
    <font>
      <sz val="9"/>
      <color rgb="FFF9C66B"/>
      <name val="Oslo Sans Office"/>
    </font>
    <font>
      <b/>
      <sz val="9"/>
      <color theme="1"/>
      <name val="Oslo Sans Office"/>
    </font>
    <font>
      <sz val="10"/>
      <color rgb="FF000000"/>
      <name val="MS Sans Serif"/>
      <family val="2"/>
    </font>
    <font>
      <sz val="9"/>
      <name val="Verdana"/>
      <family val="2"/>
    </font>
    <font>
      <sz val="9"/>
      <color rgb="FFFF0000"/>
      <name val="Verdana"/>
      <family val="2"/>
    </font>
    <font>
      <sz val="9"/>
      <color rgb="FF000000"/>
      <name val="Oslo Sans Office"/>
    </font>
    <font>
      <sz val="9"/>
      <color rgb="FF00B0F0"/>
      <name val="Oslo Sans Office"/>
    </font>
    <font>
      <b/>
      <sz val="9"/>
      <color rgb="FF00B050"/>
      <name val="Oslo Sans Office"/>
    </font>
    <font>
      <b/>
      <sz val="9"/>
      <color rgb="FF000000"/>
      <name val="Oslo Sans Office"/>
    </font>
    <font>
      <b/>
      <i/>
      <sz val="9"/>
      <color rgb="FFB3F5FF"/>
      <name val="Oslo Sans Office"/>
    </font>
    <font>
      <b/>
      <sz val="12"/>
      <color rgb="FFB3F5FF"/>
      <name val="Oslo Sans Office"/>
    </font>
    <font>
      <b/>
      <sz val="14"/>
      <color rgb="FFB3F5FF"/>
      <name val="Oslo Sans Office"/>
    </font>
    <font>
      <sz val="9"/>
      <color theme="1"/>
      <name val="Calibri"/>
      <family val="2"/>
      <scheme val="minor"/>
    </font>
  </fonts>
  <fills count="8">
    <fill>
      <patternFill patternType="none"/>
    </fill>
    <fill>
      <patternFill patternType="gray125"/>
    </fill>
    <fill>
      <patternFill patternType="solid">
        <fgColor rgb="FFB3F5FF"/>
        <bgColor indexed="64"/>
      </patternFill>
    </fill>
    <fill>
      <patternFill patternType="solid">
        <fgColor rgb="FF2A2859"/>
        <bgColor indexed="64"/>
      </patternFill>
    </fill>
    <fill>
      <patternFill patternType="solid">
        <fgColor rgb="FFFFFF00"/>
        <bgColor indexed="64"/>
      </patternFill>
    </fill>
    <fill>
      <patternFill patternType="solid">
        <fgColor rgb="FF2A2859"/>
        <bgColor rgb="FF8DB4E3"/>
      </patternFill>
    </fill>
    <fill>
      <patternFill patternType="solid">
        <fgColor rgb="FFFFCC99"/>
        <bgColor indexed="64"/>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18" fillId="0" borderId="0" applyNumberFormat="0" applyBorder="0" applyProtection="0"/>
    <xf numFmtId="0" fontId="1" fillId="0" borderId="0"/>
    <xf numFmtId="0" fontId="18" fillId="0" borderId="0" applyNumberFormat="0" applyBorder="0" applyProtection="0"/>
  </cellStyleXfs>
  <cellXfs count="133">
    <xf numFmtId="0" fontId="0" fillId="0" borderId="0" xfId="0"/>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0" fontId="5" fillId="3" borderId="4" xfId="0" applyFont="1" applyFill="1" applyBorder="1" applyAlignment="1">
      <alignment horizontal="left" vertical="center" wrapText="1"/>
    </xf>
    <xf numFmtId="0" fontId="5"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6" fillId="4" borderId="4"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6" fillId="4" borderId="4" xfId="0" applyFont="1" applyFill="1" applyBorder="1" applyAlignment="1">
      <alignment vertical="center" wrapText="1"/>
    </xf>
    <xf numFmtId="0" fontId="8" fillId="0" borderId="4" xfId="0" applyFont="1" applyBorder="1" applyAlignment="1">
      <alignment vertical="center" wrapText="1"/>
    </xf>
    <xf numFmtId="4" fontId="5" fillId="3" borderId="4" xfId="0" applyNumberFormat="1" applyFont="1" applyFill="1" applyBorder="1" applyAlignment="1">
      <alignment horizontal="center" vertical="center" wrapText="1"/>
    </xf>
    <xf numFmtId="0" fontId="5" fillId="3" borderId="4" xfId="0" applyFont="1" applyFill="1" applyBorder="1" applyAlignment="1">
      <alignment vertical="center" wrapText="1"/>
    </xf>
    <xf numFmtId="0" fontId="5" fillId="5" borderId="4" xfId="0" applyFont="1" applyFill="1" applyBorder="1" applyAlignment="1">
      <alignment vertical="top" wrapText="1"/>
    </xf>
    <xf numFmtId="49" fontId="5" fillId="5" borderId="4" xfId="0" applyNumberFormat="1" applyFont="1" applyFill="1" applyBorder="1" applyAlignment="1">
      <alignment vertical="top" wrapText="1"/>
    </xf>
    <xf numFmtId="0" fontId="5" fillId="5" borderId="4" xfId="0" applyFont="1" applyFill="1" applyBorder="1" applyAlignment="1">
      <alignment horizontal="center" vertical="top" wrapText="1"/>
    </xf>
    <xf numFmtId="0" fontId="9" fillId="3" borderId="4" xfId="0" applyFont="1" applyFill="1" applyBorder="1" applyAlignment="1">
      <alignment horizontal="center" vertical="center" wrapText="1"/>
    </xf>
    <xf numFmtId="0" fontId="5" fillId="3" borderId="4" xfId="0" applyFont="1" applyFill="1" applyBorder="1" applyAlignment="1" applyProtection="1">
      <alignment horizontal="center" wrapText="1"/>
      <protection locked="0"/>
    </xf>
    <xf numFmtId="0" fontId="5" fillId="3" borderId="4" xfId="0" applyFont="1" applyFill="1" applyBorder="1" applyAlignment="1">
      <alignment horizontal="center" wrapText="1"/>
    </xf>
    <xf numFmtId="0" fontId="5" fillId="3" borderId="4" xfId="0" applyFont="1" applyFill="1" applyBorder="1" applyAlignment="1">
      <alignment wrapText="1"/>
    </xf>
    <xf numFmtId="4" fontId="5" fillId="3" borderId="4" xfId="0" applyNumberFormat="1" applyFont="1" applyFill="1" applyBorder="1" applyAlignment="1">
      <alignment horizontal="right" vertical="center" wrapText="1"/>
    </xf>
    <xf numFmtId="0" fontId="5" fillId="3" borderId="4" xfId="0" applyFont="1" applyFill="1" applyBorder="1"/>
    <xf numFmtId="0" fontId="9" fillId="3" borderId="4" xfId="0" applyFont="1" applyFill="1" applyBorder="1" applyAlignment="1">
      <alignment horizontal="center" vertical="center"/>
    </xf>
    <xf numFmtId="0" fontId="5" fillId="5" borderId="4" xfId="0" applyFont="1" applyFill="1" applyBorder="1" applyAlignment="1">
      <alignment vertical="center" wrapText="1"/>
    </xf>
    <xf numFmtId="49" fontId="5" fillId="5" borderId="4" xfId="0" applyNumberFormat="1" applyFont="1" applyFill="1" applyBorder="1" applyAlignment="1">
      <alignment vertical="center" wrapText="1"/>
    </xf>
    <xf numFmtId="9" fontId="5" fillId="5" borderId="4" xfId="0" applyNumberFormat="1" applyFont="1" applyFill="1" applyBorder="1" applyAlignment="1">
      <alignment horizontal="center" vertical="center" wrapText="1"/>
    </xf>
    <xf numFmtId="0" fontId="9" fillId="3" borderId="4" xfId="0" applyFont="1" applyFill="1" applyBorder="1" applyAlignment="1">
      <alignment vertical="center"/>
    </xf>
    <xf numFmtId="4" fontId="9" fillId="3" borderId="4" xfId="0" applyNumberFormat="1" applyFont="1" applyFill="1" applyBorder="1" applyAlignment="1">
      <alignment vertical="center"/>
    </xf>
    <xf numFmtId="4" fontId="9" fillId="3" borderId="4" xfId="0" applyNumberFormat="1" applyFont="1" applyFill="1" applyBorder="1" applyAlignment="1">
      <alignment horizontal="right" vertical="center"/>
    </xf>
    <xf numFmtId="0" fontId="7" fillId="6" borderId="4" xfId="0" applyFont="1" applyFill="1" applyBorder="1" applyAlignment="1">
      <alignment horizontal="center" vertical="center" wrapText="1"/>
    </xf>
    <xf numFmtId="0" fontId="7" fillId="7" borderId="4" xfId="0" applyFont="1" applyFill="1" applyBorder="1" applyAlignment="1">
      <alignment horizontal="left" vertical="center" wrapText="1"/>
    </xf>
    <xf numFmtId="49" fontId="7" fillId="7" borderId="4" xfId="0" applyNumberFormat="1" applyFont="1" applyFill="1" applyBorder="1" applyAlignment="1">
      <alignment horizontal="left" vertical="center" wrapText="1"/>
    </xf>
    <xf numFmtId="0" fontId="10" fillId="7" borderId="4"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4" fillId="2" borderId="4" xfId="0" applyFont="1" applyFill="1" applyBorder="1" applyAlignment="1">
      <alignment vertical="center"/>
    </xf>
    <xf numFmtId="0" fontId="15" fillId="2" borderId="4" xfId="0" applyFont="1" applyFill="1" applyBorder="1" applyAlignment="1">
      <alignment horizontal="center" vertical="center"/>
    </xf>
    <xf numFmtId="0" fontId="14" fillId="2" borderId="4" xfId="0" applyFont="1" applyFill="1" applyBorder="1" applyAlignment="1">
      <alignment horizontal="center" vertical="center"/>
    </xf>
    <xf numFmtId="0" fontId="14" fillId="6" borderId="4" xfId="0" applyFont="1" applyFill="1" applyBorder="1" applyAlignment="1">
      <alignment horizontal="center" vertical="center"/>
    </xf>
    <xf numFmtId="44" fontId="14" fillId="2" borderId="4" xfId="2" applyFont="1" applyFill="1" applyBorder="1" applyAlignment="1">
      <alignment horizontal="center" vertical="center"/>
    </xf>
    <xf numFmtId="44" fontId="14" fillId="6" borderId="4" xfId="2" applyFont="1" applyFill="1" applyBorder="1" applyAlignment="1">
      <alignment horizontal="right" vertical="center"/>
    </xf>
    <xf numFmtId="0" fontId="7" fillId="0" borderId="4" xfId="0" applyFont="1" applyBorder="1" applyAlignment="1">
      <alignment horizontal="left" vertical="center" wrapText="1"/>
    </xf>
    <xf numFmtId="0" fontId="10" fillId="0" borderId="4" xfId="0" applyFont="1" applyBorder="1" applyAlignment="1">
      <alignment horizontal="center" vertical="center" wrapText="1"/>
    </xf>
    <xf numFmtId="44" fontId="9" fillId="3" borderId="4" xfId="2" applyFont="1" applyFill="1" applyBorder="1" applyAlignment="1">
      <alignment vertical="center"/>
    </xf>
    <xf numFmtId="44" fontId="9" fillId="3" borderId="4" xfId="2" applyFont="1" applyFill="1" applyBorder="1" applyAlignment="1">
      <alignment horizontal="right" vertical="center"/>
    </xf>
    <xf numFmtId="49" fontId="7" fillId="0" borderId="4" xfId="0" applyNumberFormat="1" applyFont="1" applyBorder="1" applyAlignment="1">
      <alignment horizontal="left" vertical="top" wrapText="1"/>
    </xf>
    <xf numFmtId="0" fontId="7" fillId="0" borderId="4" xfId="0" applyFont="1" applyBorder="1" applyAlignment="1">
      <alignment horizontal="center" vertical="center" wrapText="1"/>
    </xf>
    <xf numFmtId="0" fontId="10" fillId="0" borderId="4" xfId="0" applyFont="1" applyBorder="1" applyAlignment="1">
      <alignment horizontal="left" vertical="center" wrapText="1"/>
    </xf>
    <xf numFmtId="49" fontId="5" fillId="3" borderId="4" xfId="0" applyNumberFormat="1" applyFont="1" applyFill="1" applyBorder="1" applyAlignment="1">
      <alignment horizontal="left" vertical="center" wrapText="1"/>
    </xf>
    <xf numFmtId="44" fontId="9" fillId="3" borderId="4" xfId="2"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10" fillId="0" borderId="4" xfId="3" applyFont="1" applyBorder="1" applyAlignment="1">
      <alignment vertical="center" wrapText="1"/>
    </xf>
    <xf numFmtId="49" fontId="7" fillId="0" borderId="4" xfId="3" applyNumberFormat="1" applyFont="1" applyBorder="1" applyAlignment="1">
      <alignment vertical="center" wrapText="1"/>
    </xf>
    <xf numFmtId="0" fontId="10" fillId="0" borderId="1" xfId="3" applyFont="1" applyBorder="1" applyAlignment="1">
      <alignment horizontal="center" vertical="center" wrapText="1"/>
    </xf>
    <xf numFmtId="0" fontId="19" fillId="6" borderId="1" xfId="4" applyFont="1" applyFill="1" applyBorder="1" applyAlignment="1">
      <alignment horizontal="center" vertical="center" wrapText="1"/>
    </xf>
    <xf numFmtId="0" fontId="14" fillId="2" borderId="4" xfId="0" applyFont="1" applyFill="1" applyBorder="1" applyAlignment="1">
      <alignment vertical="center" wrapText="1"/>
    </xf>
    <xf numFmtId="0" fontId="7" fillId="0" borderId="4" xfId="3" applyFont="1" applyBorder="1" applyAlignment="1">
      <alignment vertical="center" wrapText="1"/>
    </xf>
    <xf numFmtId="0" fontId="20" fillId="0" borderId="1" xfId="4" applyFont="1" applyBorder="1" applyAlignment="1">
      <alignment horizontal="center" vertical="center" wrapText="1"/>
    </xf>
    <xf numFmtId="0" fontId="5" fillId="5" borderId="4" xfId="0" applyFont="1" applyFill="1" applyBorder="1" applyAlignment="1">
      <alignment horizontal="center" vertical="center" wrapText="1"/>
    </xf>
    <xf numFmtId="0" fontId="10" fillId="0" borderId="4" xfId="3" applyFont="1" applyBorder="1" applyAlignment="1">
      <alignment horizontal="center" vertical="center" wrapText="1"/>
    </xf>
    <xf numFmtId="0" fontId="7" fillId="0" borderId="4" xfId="3" applyFont="1" applyBorder="1" applyAlignment="1">
      <alignment horizontal="center" vertical="center" wrapText="1"/>
    </xf>
    <xf numFmtId="0" fontId="21" fillId="0" borderId="4" xfId="3" applyFont="1" applyBorder="1" applyAlignment="1">
      <alignment horizontal="center" vertical="center" wrapText="1"/>
    </xf>
    <xf numFmtId="0" fontId="7" fillId="6" borderId="4" xfId="0" applyFont="1" applyFill="1" applyBorder="1" applyAlignment="1">
      <alignment horizontal="center" vertical="center"/>
    </xf>
    <xf numFmtId="0" fontId="17" fillId="0" borderId="4" xfId="3" applyFont="1" applyBorder="1" applyAlignment="1">
      <alignment horizontal="center" vertical="center" wrapText="1"/>
    </xf>
    <xf numFmtId="49" fontId="5" fillId="3" borderId="4" xfId="0" applyNumberFormat="1" applyFont="1" applyFill="1" applyBorder="1" applyAlignment="1">
      <alignment vertical="center" wrapText="1"/>
    </xf>
    <xf numFmtId="9" fontId="5" fillId="3" borderId="4" xfId="0" applyNumberFormat="1" applyFont="1" applyFill="1" applyBorder="1" applyAlignment="1">
      <alignment horizontal="center" vertical="center" wrapText="1"/>
    </xf>
    <xf numFmtId="0" fontId="7" fillId="0" borderId="4" xfId="0" applyFont="1" applyBorder="1" applyAlignment="1">
      <alignment vertical="center" wrapText="1"/>
    </xf>
    <xf numFmtId="49" fontId="7" fillId="0" borderId="4" xfId="0" applyNumberFormat="1" applyFont="1" applyBorder="1" applyAlignment="1">
      <alignment vertical="center" wrapText="1"/>
    </xf>
    <xf numFmtId="0" fontId="7" fillId="0" borderId="4" xfId="5" applyFont="1" applyBorder="1" applyAlignment="1">
      <alignment vertical="center" wrapText="1"/>
    </xf>
    <xf numFmtId="49" fontId="7" fillId="0" borderId="4" xfId="5" applyNumberFormat="1" applyFont="1" applyBorder="1" applyAlignment="1">
      <alignment vertical="center" wrapText="1"/>
    </xf>
    <xf numFmtId="0" fontId="10" fillId="0" borderId="4" xfId="5" applyFont="1" applyBorder="1" applyAlignment="1">
      <alignment horizontal="center" vertical="center" wrapText="1"/>
    </xf>
    <xf numFmtId="0" fontId="7" fillId="0" borderId="4" xfId="5" applyFont="1" applyBorder="1" applyAlignment="1">
      <alignment horizontal="center" vertical="center" wrapText="1"/>
    </xf>
    <xf numFmtId="0" fontId="7" fillId="6" borderId="4" xfId="5" applyFont="1" applyFill="1" applyBorder="1" applyAlignment="1">
      <alignment horizontal="center" vertical="center" wrapText="1"/>
    </xf>
    <xf numFmtId="0" fontId="10" fillId="6" borderId="4" xfId="0" applyFont="1" applyFill="1" applyBorder="1" applyAlignment="1">
      <alignment horizontal="center" vertical="center"/>
    </xf>
    <xf numFmtId="49" fontId="10" fillId="0" borderId="4" xfId="0" applyNumberFormat="1" applyFont="1" applyBorder="1" applyAlignment="1">
      <alignment horizontal="left" vertical="center" wrapText="1"/>
    </xf>
    <xf numFmtId="0" fontId="17" fillId="0" borderId="4" xfId="0" applyFont="1" applyBorder="1" applyAlignment="1">
      <alignment horizontal="center" vertical="center" wrapText="1"/>
    </xf>
    <xf numFmtId="0" fontId="10" fillId="0" borderId="4" xfId="0" applyFont="1" applyBorder="1" applyAlignment="1">
      <alignment vertical="center" wrapText="1"/>
    </xf>
    <xf numFmtId="49" fontId="7" fillId="0" borderId="4" xfId="0" applyNumberFormat="1" applyFont="1" applyBorder="1" applyAlignment="1">
      <alignment horizontal="left" vertical="center" wrapText="1"/>
    </xf>
    <xf numFmtId="0" fontId="12" fillId="0" borderId="4" xfId="0" applyFont="1" applyBorder="1" applyAlignment="1">
      <alignment horizontal="center" vertical="center" wrapText="1"/>
    </xf>
    <xf numFmtId="49" fontId="10" fillId="0" borderId="4" xfId="3" applyNumberFormat="1" applyFont="1" applyBorder="1" applyAlignment="1">
      <alignment vertical="center" wrapText="1"/>
    </xf>
    <xf numFmtId="0" fontId="12" fillId="0" borderId="4" xfId="3" applyFont="1" applyBorder="1" applyAlignment="1">
      <alignment horizontal="center" vertical="center" wrapText="1"/>
    </xf>
    <xf numFmtId="0" fontId="7" fillId="0" borderId="4" xfId="0" applyFont="1" applyBorder="1" applyAlignment="1">
      <alignment horizontal="center" vertical="center"/>
    </xf>
    <xf numFmtId="0" fontId="24" fillId="0" borderId="4" xfId="3" applyFont="1" applyBorder="1" applyAlignment="1">
      <alignment vertical="center" wrapText="1"/>
    </xf>
    <xf numFmtId="49" fontId="21" fillId="0" borderId="4" xfId="3" applyNumberFormat="1" applyFont="1" applyBorder="1" applyAlignment="1">
      <alignment vertical="center" wrapText="1"/>
    </xf>
    <xf numFmtId="0" fontId="24" fillId="0" borderId="4" xfId="3" applyFont="1" applyBorder="1" applyAlignment="1">
      <alignment horizontal="center" vertical="center" wrapText="1"/>
    </xf>
    <xf numFmtId="0" fontId="9" fillId="3" borderId="4" xfId="0" applyFont="1" applyFill="1" applyBorder="1" applyAlignment="1">
      <alignment vertical="center" wrapText="1"/>
    </xf>
    <xf numFmtId="49" fontId="25" fillId="3" borderId="4" xfId="0" applyNumberFormat="1" applyFont="1" applyFill="1" applyBorder="1" applyAlignment="1">
      <alignment vertical="center" wrapText="1"/>
    </xf>
    <xf numFmtId="0" fontId="25" fillId="3" borderId="4" xfId="0" applyFont="1" applyFill="1" applyBorder="1" applyAlignment="1">
      <alignment horizontal="center" vertical="center" wrapText="1"/>
    </xf>
    <xf numFmtId="0" fontId="10" fillId="0" borderId="4" xfId="5" applyFont="1" applyBorder="1" applyAlignment="1">
      <alignment vertical="center" wrapText="1"/>
    </xf>
    <xf numFmtId="0" fontId="7" fillId="7" borderId="4" xfId="0" applyFont="1" applyFill="1" applyBorder="1" applyAlignment="1">
      <alignment horizontal="center" vertical="center"/>
    </xf>
    <xf numFmtId="49" fontId="10" fillId="0" borderId="4" xfId="0" applyNumberFormat="1" applyFont="1" applyBorder="1" applyAlignment="1">
      <alignment vertical="center" wrapText="1"/>
    </xf>
    <xf numFmtId="49" fontId="13" fillId="0" borderId="4" xfId="0" applyNumberFormat="1" applyFont="1" applyBorder="1" applyAlignment="1">
      <alignment vertical="center" wrapText="1"/>
    </xf>
    <xf numFmtId="0" fontId="13" fillId="0" borderId="4" xfId="0" applyFont="1" applyBorder="1" applyAlignment="1">
      <alignment horizontal="center" vertical="center" wrapText="1"/>
    </xf>
    <xf numFmtId="0" fontId="0" fillId="2" borderId="4" xfId="0" applyFill="1" applyBorder="1"/>
    <xf numFmtId="0" fontId="26" fillId="3" borderId="4" xfId="0" applyFont="1" applyFill="1" applyBorder="1" applyAlignment="1">
      <alignment horizontal="center" vertical="center"/>
    </xf>
    <xf numFmtId="0" fontId="26" fillId="5" borderId="4" xfId="0" applyFont="1" applyFill="1" applyBorder="1" applyAlignment="1">
      <alignment vertical="center" wrapText="1"/>
    </xf>
    <xf numFmtId="49" fontId="26" fillId="5" borderId="4" xfId="0" applyNumberFormat="1" applyFont="1" applyFill="1" applyBorder="1" applyAlignment="1">
      <alignment vertical="center" wrapText="1"/>
    </xf>
    <xf numFmtId="165" fontId="26" fillId="5" borderId="4" xfId="1" applyNumberFormat="1" applyFont="1" applyFill="1" applyBorder="1" applyAlignment="1">
      <alignment horizontal="center" vertical="center" wrapText="1"/>
    </xf>
    <xf numFmtId="0" fontId="26" fillId="5" borderId="4" xfId="0" applyFont="1" applyFill="1" applyBorder="1" applyAlignment="1">
      <alignment horizontal="center" vertical="center" wrapText="1"/>
    </xf>
    <xf numFmtId="164" fontId="26" fillId="5" borderId="4" xfId="1" applyNumberFormat="1" applyFont="1" applyFill="1" applyBorder="1" applyAlignment="1">
      <alignment horizontal="center" vertical="center" wrapText="1"/>
    </xf>
    <xf numFmtId="0" fontId="26" fillId="3" borderId="4" xfId="0" applyFont="1" applyFill="1" applyBorder="1" applyAlignment="1">
      <alignment vertical="center"/>
    </xf>
    <xf numFmtId="44" fontId="26" fillId="3" borderId="4" xfId="2" applyFont="1" applyFill="1" applyBorder="1" applyAlignment="1">
      <alignment vertical="center"/>
    </xf>
    <xf numFmtId="49" fontId="7" fillId="0" borderId="4" xfId="0" applyNumberFormat="1" applyFont="1" applyBorder="1" applyAlignment="1">
      <alignment horizontal="center" vertical="center"/>
    </xf>
    <xf numFmtId="44" fontId="7" fillId="0" borderId="4" xfId="2" applyFont="1" applyFill="1" applyBorder="1" applyAlignment="1">
      <alignment horizontal="center" vertical="center"/>
    </xf>
    <xf numFmtId="44" fontId="7" fillId="0" borderId="4" xfId="2" applyFont="1" applyFill="1" applyBorder="1" applyAlignment="1">
      <alignment horizontal="right" vertical="center"/>
    </xf>
    <xf numFmtId="0" fontId="27" fillId="5" borderId="4" xfId="0" applyFont="1" applyFill="1" applyBorder="1" applyAlignment="1">
      <alignment vertical="center" wrapText="1"/>
    </xf>
    <xf numFmtId="165" fontId="14" fillId="6" borderId="4" xfId="1" applyNumberFormat="1" applyFont="1" applyFill="1" applyBorder="1" applyAlignment="1">
      <alignment horizontal="center" vertical="center"/>
    </xf>
    <xf numFmtId="0" fontId="6" fillId="0" borderId="4" xfId="0" applyFont="1" applyBorder="1" applyAlignment="1">
      <alignment horizontal="left" vertical="center" wrapText="1"/>
    </xf>
    <xf numFmtId="49" fontId="13" fillId="0" borderId="4" xfId="0" applyNumberFormat="1" applyFont="1" applyBorder="1" applyAlignment="1">
      <alignment horizontal="left" vertical="center" wrapText="1"/>
    </xf>
    <xf numFmtId="0" fontId="17" fillId="0" borderId="4" xfId="3" applyFont="1" applyBorder="1" applyAlignment="1">
      <alignment vertical="center" wrapText="1"/>
    </xf>
    <xf numFmtId="0" fontId="8" fillId="0" borderId="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5" applyFont="1" applyBorder="1" applyAlignment="1">
      <alignment vertical="center" wrapText="1"/>
    </xf>
    <xf numFmtId="0" fontId="5" fillId="5" borderId="4" xfId="1" applyNumberFormat="1" applyFont="1" applyFill="1" applyBorder="1" applyAlignment="1">
      <alignment horizontal="center" vertical="center" wrapText="1"/>
    </xf>
    <xf numFmtId="0" fontId="7" fillId="0" borderId="0" xfId="0" applyFont="1" applyAlignment="1">
      <alignment horizontal="center"/>
    </xf>
    <xf numFmtId="0" fontId="6" fillId="0" borderId="0" xfId="0" applyFont="1" applyAlignment="1" applyProtection="1">
      <alignment wrapText="1"/>
      <protection locked="0"/>
    </xf>
    <xf numFmtId="49" fontId="6" fillId="0" borderId="0" xfId="0" applyNumberFormat="1" applyFont="1" applyAlignment="1" applyProtection="1">
      <alignment wrapText="1"/>
      <protection locked="0"/>
    </xf>
    <xf numFmtId="0" fontId="6" fillId="0" borderId="0" xfId="0" applyFont="1" applyAlignment="1" applyProtection="1">
      <alignment horizontal="center" wrapText="1"/>
      <protection locked="0"/>
    </xf>
    <xf numFmtId="0" fontId="4" fillId="0" borderId="0" xfId="0" applyFont="1" applyAlignment="1" applyProtection="1">
      <alignment wrapText="1"/>
      <protection locked="0"/>
    </xf>
    <xf numFmtId="0" fontId="4" fillId="0" borderId="0" xfId="0" applyFont="1" applyProtection="1">
      <protection locked="0"/>
    </xf>
    <xf numFmtId="0" fontId="14" fillId="0" borderId="0" xfId="0" applyFont="1" applyAlignment="1">
      <alignment horizontal="center"/>
    </xf>
    <xf numFmtId="4" fontId="14" fillId="0" borderId="0" xfId="0" applyNumberFormat="1" applyFont="1"/>
    <xf numFmtId="4" fontId="14" fillId="0" borderId="0" xfId="0" applyNumberFormat="1" applyFont="1" applyAlignment="1">
      <alignment horizontal="right" vertical="center"/>
    </xf>
    <xf numFmtId="0" fontId="14" fillId="0" borderId="0" xfId="0" applyFont="1"/>
    <xf numFmtId="0" fontId="7" fillId="0" borderId="0" xfId="0" applyFont="1"/>
    <xf numFmtId="49" fontId="7" fillId="0" borderId="0" xfId="0" applyNumberFormat="1" applyFont="1"/>
    <xf numFmtId="0" fontId="28" fillId="0" borderId="0" xfId="0" applyFont="1"/>
    <xf numFmtId="0" fontId="2" fillId="2" borderId="1" xfId="0" applyFont="1" applyFill="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vertical="center"/>
    </xf>
    <xf numFmtId="0" fontId="4" fillId="2" borderId="2" xfId="0" applyFont="1" applyFill="1" applyBorder="1" applyAlignment="1">
      <alignment horizontal="center" vertical="center"/>
    </xf>
    <xf numFmtId="0" fontId="0" fillId="0" borderId="3" xfId="0" applyBorder="1" applyAlignment="1">
      <alignment vertical="center"/>
    </xf>
    <xf numFmtId="0" fontId="14" fillId="0" borderId="0" xfId="0" applyFont="1" applyAlignment="1" applyProtection="1">
      <alignment horizontal="left" wrapText="1"/>
      <protection locked="0"/>
    </xf>
  </cellXfs>
  <cellStyles count="6">
    <cellStyle name="Komma" xfId="1" builtinId="3"/>
    <cellStyle name="Normal" xfId="0" builtinId="0"/>
    <cellStyle name="Normal_Ark1 2" xfId="5" xr:uid="{078EC60C-592E-4EB2-A513-3AE19294EA64}"/>
    <cellStyle name="Normal_Plast og tørk" xfId="3" xr:uid="{C8699657-74D3-4D9C-8207-ED416DBC0387}"/>
    <cellStyle name="Normal_Senger,  std madrass, nattbord" xfId="4" xr:uid="{B41A4089-D74A-4073-8FEC-2683AEC7F088}"/>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KE372590\AppData\Local\Microsoft\Windows\INetCache\Content.Outlook\CP9EB046\Pris-%20og%20produktskjema%2001.07.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iledning"/>
      <sheetName val="1 Senger, madrasser og bord"/>
      <sheetName val="3 Forflytning og mobilitet"/>
      <sheetName val="4 Hygiene og hjelpemidler "/>
    </sheetNames>
    <sheetDataSet>
      <sheetData sheetId="0">
        <row r="4">
          <cell r="A4" t="str">
            <v>Delkontrakt 1:  Senger, madrasser og bord</v>
          </cell>
        </row>
      </sheetData>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FC5FA-96D0-4861-9D19-A7390D9EBF47}">
  <dimension ref="A1:X87"/>
  <sheetViews>
    <sheetView tabSelected="1" workbookViewId="0">
      <selection activeCell="A5" sqref="A5"/>
    </sheetView>
  </sheetViews>
  <sheetFormatPr baseColWidth="10" defaultRowHeight="14.5" x14ac:dyDescent="0.35"/>
  <cols>
    <col min="1" max="1" width="8.54296875" customWidth="1"/>
    <col min="2" max="2" width="77.08984375" customWidth="1"/>
    <col min="3" max="3" width="64.54296875" customWidth="1"/>
    <col min="4" max="4" width="11.453125" bestFit="1" customWidth="1"/>
    <col min="5" max="6" width="11.453125" customWidth="1"/>
    <col min="7" max="7" width="7.90625" customWidth="1"/>
    <col min="8" max="8" width="19.6328125" customWidth="1"/>
    <col min="9" max="9" width="15.36328125" bestFit="1" customWidth="1"/>
    <col min="10" max="10" width="12" customWidth="1"/>
    <col min="11" max="11" width="14.6328125" customWidth="1"/>
    <col min="12" max="12" width="12.90625" customWidth="1"/>
    <col min="13" max="13" width="17" customWidth="1"/>
    <col min="14" max="14" width="14.54296875" customWidth="1"/>
    <col min="15" max="15" width="10.6328125" customWidth="1"/>
    <col min="16" max="16" width="22.90625" customWidth="1"/>
    <col min="17" max="20" width="0" hidden="1" customWidth="1"/>
    <col min="21" max="21" width="21.90625" customWidth="1"/>
    <col min="22" max="22" width="19.453125" customWidth="1"/>
    <col min="23" max="23" width="17.08984375" customWidth="1"/>
    <col min="24" max="24" width="255.81640625" bestFit="1" customWidth="1"/>
  </cols>
  <sheetData>
    <row r="1" spans="1:24" ht="17.5" x14ac:dyDescent="0.35">
      <c r="A1" s="127" t="str">
        <f>[1]Veiledning!A4</f>
        <v>Delkontrakt 1:  Senger, madrasser og bord</v>
      </c>
      <c r="B1" s="128"/>
      <c r="C1" s="129"/>
      <c r="D1" s="1"/>
      <c r="E1" s="1"/>
      <c r="F1" s="1"/>
      <c r="G1" s="2"/>
      <c r="H1" s="3"/>
      <c r="I1" s="130" t="s">
        <v>0</v>
      </c>
      <c r="J1" s="129"/>
      <c r="K1" s="129"/>
      <c r="L1" s="129"/>
      <c r="M1" s="129"/>
      <c r="N1" s="129"/>
      <c r="O1" s="129"/>
      <c r="P1" s="129"/>
      <c r="Q1" s="129"/>
      <c r="R1" s="129"/>
      <c r="S1" s="129"/>
      <c r="T1" s="129"/>
      <c r="U1" s="129"/>
      <c r="V1" s="129"/>
      <c r="W1" s="129"/>
      <c r="X1" s="131"/>
    </row>
    <row r="2" spans="1:24" ht="67.5" x14ac:dyDescent="0.35">
      <c r="A2" s="4" t="s">
        <v>1</v>
      </c>
      <c r="B2" s="5" t="s">
        <v>2</v>
      </c>
      <c r="C2" s="4" t="s">
        <v>3</v>
      </c>
      <c r="D2" s="6" t="s">
        <v>4</v>
      </c>
      <c r="E2" s="6" t="s">
        <v>5</v>
      </c>
      <c r="F2" s="6" t="s">
        <v>6</v>
      </c>
      <c r="G2" s="6" t="s">
        <v>7</v>
      </c>
      <c r="H2" s="6" t="s">
        <v>8</v>
      </c>
      <c r="I2" s="7" t="s">
        <v>9</v>
      </c>
      <c r="J2" s="6" t="s">
        <v>10</v>
      </c>
      <c r="K2" s="8" t="s">
        <v>11</v>
      </c>
      <c r="L2" s="6" t="s">
        <v>12</v>
      </c>
      <c r="M2" s="6" t="s">
        <v>13</v>
      </c>
      <c r="N2" s="9" t="s">
        <v>14</v>
      </c>
      <c r="O2" s="6" t="s">
        <v>15</v>
      </c>
      <c r="P2" s="10" t="s">
        <v>16</v>
      </c>
      <c r="Q2" s="11">
        <v>1.0449999999999999</v>
      </c>
      <c r="R2" s="11"/>
      <c r="S2" s="6" t="s">
        <v>17</v>
      </c>
      <c r="T2" s="12" t="s">
        <v>18</v>
      </c>
      <c r="U2" s="13" t="s">
        <v>19</v>
      </c>
      <c r="V2" s="13" t="s">
        <v>20</v>
      </c>
      <c r="W2" s="13" t="s">
        <v>21</v>
      </c>
      <c r="X2" s="13" t="s">
        <v>22</v>
      </c>
    </row>
    <row r="3" spans="1:24" ht="15" x14ac:dyDescent="0.4">
      <c r="A3" s="6"/>
      <c r="B3" s="14" t="s">
        <v>23</v>
      </c>
      <c r="C3" s="15"/>
      <c r="D3" s="16"/>
      <c r="E3" s="16"/>
      <c r="F3" s="16"/>
      <c r="G3" s="16"/>
      <c r="H3" s="14"/>
      <c r="I3" s="7"/>
      <c r="J3" s="6"/>
      <c r="K3" s="6"/>
      <c r="L3" s="6"/>
      <c r="M3" s="17"/>
      <c r="N3" s="18"/>
      <c r="O3" s="19"/>
      <c r="P3" s="20"/>
      <c r="Q3" s="20"/>
      <c r="R3" s="20"/>
      <c r="S3" s="19"/>
      <c r="T3" s="21"/>
      <c r="U3" s="20"/>
      <c r="V3" s="20"/>
      <c r="W3" s="20"/>
      <c r="X3" s="22"/>
    </row>
    <row r="4" spans="1:24" x14ac:dyDescent="0.35">
      <c r="A4" s="23"/>
      <c r="B4" s="24" t="s">
        <v>24</v>
      </c>
      <c r="C4" s="25"/>
      <c r="D4" s="26"/>
      <c r="E4" s="26"/>
      <c r="F4" s="26"/>
      <c r="G4" s="26"/>
      <c r="H4" s="24"/>
      <c r="I4" s="27"/>
      <c r="J4" s="27"/>
      <c r="K4" s="27"/>
      <c r="L4" s="27"/>
      <c r="M4" s="23"/>
      <c r="N4" s="23"/>
      <c r="O4" s="23"/>
      <c r="P4" s="28"/>
      <c r="Q4" s="28"/>
      <c r="R4" s="28"/>
      <c r="S4" s="23"/>
      <c r="T4" s="29"/>
      <c r="U4" s="27"/>
      <c r="V4" s="27"/>
      <c r="W4" s="27"/>
      <c r="X4" s="27"/>
    </row>
    <row r="5" spans="1:24" ht="202.5" x14ac:dyDescent="0.35">
      <c r="A5" s="30">
        <v>1</v>
      </c>
      <c r="B5" s="31" t="s">
        <v>25</v>
      </c>
      <c r="C5" s="32" t="s">
        <v>26</v>
      </c>
      <c r="D5" s="33">
        <v>12</v>
      </c>
      <c r="E5" s="33">
        <v>1.5</v>
      </c>
      <c r="F5" s="33">
        <f>D5*E5</f>
        <v>18</v>
      </c>
      <c r="G5" s="34" t="s">
        <v>27</v>
      </c>
      <c r="H5" s="35" t="s">
        <v>27</v>
      </c>
      <c r="I5" s="35" t="s">
        <v>28</v>
      </c>
      <c r="J5" s="35" t="s">
        <v>29</v>
      </c>
      <c r="K5" s="35" t="s">
        <v>30</v>
      </c>
      <c r="L5" s="35" t="s">
        <v>31</v>
      </c>
      <c r="M5" s="36" t="s">
        <v>32</v>
      </c>
      <c r="N5" s="37" t="s">
        <v>33</v>
      </c>
      <c r="O5" s="38" t="s">
        <v>34</v>
      </c>
      <c r="P5" s="39">
        <v>17561</v>
      </c>
      <c r="Q5" s="39" t="e">
        <f>#REF!*$Q$2</f>
        <v>#REF!</v>
      </c>
      <c r="R5" s="39"/>
      <c r="S5" s="38">
        <v>75</v>
      </c>
      <c r="T5" s="40" t="e">
        <f>#REF!*S5</f>
        <v>#REF!</v>
      </c>
      <c r="U5" s="35">
        <v>28</v>
      </c>
      <c r="V5" s="35">
        <v>2</v>
      </c>
      <c r="W5" s="35" t="s">
        <v>35</v>
      </c>
      <c r="X5" s="35" t="s">
        <v>36</v>
      </c>
    </row>
    <row r="6" spans="1:24" ht="202.5" x14ac:dyDescent="0.35">
      <c r="A6" s="30">
        <v>2</v>
      </c>
      <c r="B6" s="41" t="s">
        <v>37</v>
      </c>
      <c r="C6" s="32" t="s">
        <v>38</v>
      </c>
      <c r="D6" s="33">
        <v>12</v>
      </c>
      <c r="E6" s="33">
        <v>1.5</v>
      </c>
      <c r="F6" s="33">
        <f>D6*E6</f>
        <v>18</v>
      </c>
      <c r="G6" s="42"/>
      <c r="H6" s="35" t="s">
        <v>27</v>
      </c>
      <c r="I6" s="35" t="s">
        <v>28</v>
      </c>
      <c r="J6" s="35" t="s">
        <v>29</v>
      </c>
      <c r="K6" s="35" t="s">
        <v>39</v>
      </c>
      <c r="L6" s="35" t="s">
        <v>31</v>
      </c>
      <c r="M6" s="36" t="s">
        <v>32</v>
      </c>
      <c r="N6" s="37" t="s">
        <v>33</v>
      </c>
      <c r="O6" s="38" t="s">
        <v>34</v>
      </c>
      <c r="P6" s="39">
        <v>14329</v>
      </c>
      <c r="Q6" s="39" t="e">
        <f>#REF!*$Q$2</f>
        <v>#REF!</v>
      </c>
      <c r="R6" s="39"/>
      <c r="S6" s="38">
        <v>60</v>
      </c>
      <c r="T6" s="40" t="e">
        <f>#REF!*S6</f>
        <v>#REF!</v>
      </c>
      <c r="U6" s="35">
        <v>28</v>
      </c>
      <c r="V6" s="35">
        <v>2</v>
      </c>
      <c r="W6" s="35" t="s">
        <v>35</v>
      </c>
      <c r="X6" s="35" t="s">
        <v>40</v>
      </c>
    </row>
    <row r="7" spans="1:24" x14ac:dyDescent="0.35">
      <c r="A7" s="23"/>
      <c r="B7" s="24" t="s">
        <v>41</v>
      </c>
      <c r="C7" s="25"/>
      <c r="D7" s="26"/>
      <c r="E7" s="26"/>
      <c r="F7" s="26"/>
      <c r="G7" s="26"/>
      <c r="H7" s="27"/>
      <c r="I7" s="27"/>
      <c r="J7" s="27"/>
      <c r="K7" s="27"/>
      <c r="L7" s="27"/>
      <c r="M7" s="23"/>
      <c r="N7" s="23"/>
      <c r="O7" s="23"/>
      <c r="P7" s="43">
        <v>0</v>
      </c>
      <c r="Q7" s="43"/>
      <c r="R7" s="43"/>
      <c r="S7" s="23"/>
      <c r="T7" s="44"/>
      <c r="U7" s="27"/>
      <c r="V7" s="27"/>
      <c r="W7" s="27"/>
      <c r="X7" s="27"/>
    </row>
    <row r="8" spans="1:24" ht="202.5" x14ac:dyDescent="0.35">
      <c r="A8" s="30">
        <v>3</v>
      </c>
      <c r="B8" s="41" t="s">
        <v>42</v>
      </c>
      <c r="C8" s="45" t="s">
        <v>43</v>
      </c>
      <c r="D8" s="46">
        <v>12</v>
      </c>
      <c r="E8" s="46">
        <v>1</v>
      </c>
      <c r="F8" s="33">
        <f>D8*E8</f>
        <v>12</v>
      </c>
      <c r="G8" s="30" t="s">
        <v>27</v>
      </c>
      <c r="H8" s="37" t="s">
        <v>27</v>
      </c>
      <c r="I8" s="35" t="s">
        <v>28</v>
      </c>
      <c r="J8" s="35" t="s">
        <v>29</v>
      </c>
      <c r="K8" s="35" t="s">
        <v>44</v>
      </c>
      <c r="L8" s="35" t="s">
        <v>45</v>
      </c>
      <c r="M8" s="36" t="s">
        <v>46</v>
      </c>
      <c r="N8" s="37" t="s">
        <v>47</v>
      </c>
      <c r="O8" s="38" t="s">
        <v>34</v>
      </c>
      <c r="P8" s="39">
        <v>28874</v>
      </c>
      <c r="Q8" s="39" t="e">
        <f>#REF!*$Q$2</f>
        <v>#REF!</v>
      </c>
      <c r="R8" s="39"/>
      <c r="S8" s="38">
        <v>10</v>
      </c>
      <c r="T8" s="40" t="e">
        <f>#REF!*S8</f>
        <v>#REF!</v>
      </c>
      <c r="U8" s="35">
        <v>28</v>
      </c>
      <c r="V8" s="35">
        <v>2</v>
      </c>
      <c r="W8" s="35" t="s">
        <v>35</v>
      </c>
      <c r="X8" s="35" t="s">
        <v>48</v>
      </c>
    </row>
    <row r="9" spans="1:24" ht="202.5" x14ac:dyDescent="0.35">
      <c r="A9" s="30">
        <v>4</v>
      </c>
      <c r="B9" s="47" t="s">
        <v>49</v>
      </c>
      <c r="C9" s="45" t="s">
        <v>50</v>
      </c>
      <c r="D9" s="42">
        <v>12</v>
      </c>
      <c r="E9" s="46">
        <v>1</v>
      </c>
      <c r="F9" s="33">
        <f>D9*E9</f>
        <v>12</v>
      </c>
      <c r="G9" s="30" t="s">
        <v>27</v>
      </c>
      <c r="H9" s="37" t="s">
        <v>27</v>
      </c>
      <c r="I9" s="37" t="s">
        <v>28</v>
      </c>
      <c r="J9" s="35" t="s">
        <v>29</v>
      </c>
      <c r="K9" s="35" t="s">
        <v>51</v>
      </c>
      <c r="L9" s="35" t="s">
        <v>45</v>
      </c>
      <c r="M9" s="36" t="s">
        <v>52</v>
      </c>
      <c r="N9" s="37" t="s">
        <v>53</v>
      </c>
      <c r="O9" s="38" t="s">
        <v>34</v>
      </c>
      <c r="P9" s="39">
        <v>31029</v>
      </c>
      <c r="Q9" s="39" t="e">
        <f>#REF!*$Q$2</f>
        <v>#REF!</v>
      </c>
      <c r="R9" s="39"/>
      <c r="S9" s="38">
        <v>10</v>
      </c>
      <c r="T9" s="40" t="e">
        <f>#REF!*S9</f>
        <v>#REF!</v>
      </c>
      <c r="U9" s="35">
        <v>28</v>
      </c>
      <c r="V9" s="35">
        <v>2</v>
      </c>
      <c r="W9" s="35" t="s">
        <v>35</v>
      </c>
      <c r="X9" s="35" t="s">
        <v>54</v>
      </c>
    </row>
    <row r="10" spans="1:24" x14ac:dyDescent="0.35">
      <c r="A10" s="23"/>
      <c r="B10" s="5" t="s">
        <v>55</v>
      </c>
      <c r="C10" s="48"/>
      <c r="D10" s="6"/>
      <c r="E10" s="6"/>
      <c r="F10" s="6"/>
      <c r="G10" s="6"/>
      <c r="H10" s="27"/>
      <c r="I10" s="27"/>
      <c r="J10" s="27"/>
      <c r="K10" s="27"/>
      <c r="L10" s="27"/>
      <c r="M10" s="23"/>
      <c r="N10" s="23"/>
      <c r="O10" s="23"/>
      <c r="P10" s="49">
        <v>0</v>
      </c>
      <c r="Q10" s="49"/>
      <c r="R10" s="49"/>
      <c r="S10" s="23"/>
      <c r="T10" s="44"/>
      <c r="U10" s="27"/>
      <c r="V10" s="27"/>
      <c r="W10" s="27"/>
      <c r="X10" s="27"/>
    </row>
    <row r="11" spans="1:24" x14ac:dyDescent="0.35">
      <c r="A11" s="23"/>
      <c r="B11" s="5" t="s">
        <v>56</v>
      </c>
      <c r="C11" s="48"/>
      <c r="D11" s="50"/>
      <c r="E11" s="50"/>
      <c r="F11" s="50"/>
      <c r="G11" s="50"/>
      <c r="H11" s="27"/>
      <c r="I11" s="27"/>
      <c r="J11" s="27"/>
      <c r="K11" s="27"/>
      <c r="L11" s="27"/>
      <c r="M11" s="23"/>
      <c r="N11" s="23"/>
      <c r="O11" s="23"/>
      <c r="P11" s="49">
        <v>0</v>
      </c>
      <c r="Q11" s="49"/>
      <c r="R11" s="49"/>
      <c r="S11" s="23"/>
      <c r="T11" s="44"/>
      <c r="U11" s="27"/>
      <c r="V11" s="27"/>
      <c r="W11" s="27"/>
      <c r="X11" s="27"/>
    </row>
    <row r="12" spans="1:24" ht="162" x14ac:dyDescent="0.35">
      <c r="A12" s="30">
        <v>5</v>
      </c>
      <c r="B12" s="51" t="s">
        <v>57</v>
      </c>
      <c r="C12" s="52" t="s">
        <v>58</v>
      </c>
      <c r="D12" s="53">
        <v>6</v>
      </c>
      <c r="E12" s="53">
        <v>1</v>
      </c>
      <c r="F12" s="33">
        <f>D12*E12</f>
        <v>6</v>
      </c>
      <c r="G12" s="54" t="s">
        <v>27</v>
      </c>
      <c r="H12" s="55" t="s">
        <v>27</v>
      </c>
      <c r="I12" s="35" t="s">
        <v>59</v>
      </c>
      <c r="J12" s="35" t="s">
        <v>60</v>
      </c>
      <c r="K12" s="35">
        <v>3541667</v>
      </c>
      <c r="L12" s="35" t="s">
        <v>61</v>
      </c>
      <c r="M12" s="36" t="s">
        <v>62</v>
      </c>
      <c r="N12" s="37" t="s">
        <v>63</v>
      </c>
      <c r="O12" s="38" t="s">
        <v>34</v>
      </c>
      <c r="P12" s="39">
        <v>1724</v>
      </c>
      <c r="Q12" s="39" t="e">
        <f>#REF!*$Q$2</f>
        <v>#REF!</v>
      </c>
      <c r="R12" s="39"/>
      <c r="S12" s="38">
        <v>160</v>
      </c>
      <c r="T12" s="40" t="e">
        <f>#REF!*S12</f>
        <v>#REF!</v>
      </c>
      <c r="U12" s="35">
        <v>10</v>
      </c>
      <c r="V12" s="35">
        <v>2</v>
      </c>
      <c r="W12" s="35" t="s">
        <v>64</v>
      </c>
      <c r="X12" s="35" t="s">
        <v>65</v>
      </c>
    </row>
    <row r="13" spans="1:24" ht="162" x14ac:dyDescent="0.35">
      <c r="A13" s="30">
        <v>6</v>
      </c>
      <c r="B13" s="56" t="s">
        <v>66</v>
      </c>
      <c r="C13" s="52" t="s">
        <v>58</v>
      </c>
      <c r="D13" s="53">
        <v>6</v>
      </c>
      <c r="E13" s="53">
        <v>1</v>
      </c>
      <c r="F13" s="33">
        <f>D13*E13</f>
        <v>6</v>
      </c>
      <c r="G13" s="57"/>
      <c r="H13" s="35" t="s">
        <v>27</v>
      </c>
      <c r="I13" s="35" t="s">
        <v>59</v>
      </c>
      <c r="J13" s="35" t="s">
        <v>60</v>
      </c>
      <c r="K13" s="35">
        <v>3541669</v>
      </c>
      <c r="L13" s="35" t="s">
        <v>67</v>
      </c>
      <c r="M13" s="36" t="s">
        <v>62</v>
      </c>
      <c r="N13" s="37" t="s">
        <v>63</v>
      </c>
      <c r="O13" s="38" t="s">
        <v>34</v>
      </c>
      <c r="P13" s="39">
        <v>2478</v>
      </c>
      <c r="Q13" s="39" t="e">
        <f>#REF!*$Q$2</f>
        <v>#REF!</v>
      </c>
      <c r="R13" s="39"/>
      <c r="S13" s="38">
        <v>50</v>
      </c>
      <c r="T13" s="40" t="e">
        <f>#REF!*S13</f>
        <v>#REF!</v>
      </c>
      <c r="U13" s="35">
        <v>10</v>
      </c>
      <c r="V13" s="35">
        <v>2</v>
      </c>
      <c r="W13" s="35" t="s">
        <v>64</v>
      </c>
      <c r="X13" s="35" t="s">
        <v>68</v>
      </c>
    </row>
    <row r="14" spans="1:24" ht="162" x14ac:dyDescent="0.35">
      <c r="A14" s="30">
        <v>7</v>
      </c>
      <c r="B14" s="51" t="s">
        <v>69</v>
      </c>
      <c r="C14" s="52" t="s">
        <v>58</v>
      </c>
      <c r="D14" s="53">
        <v>6</v>
      </c>
      <c r="E14" s="53">
        <v>1</v>
      </c>
      <c r="F14" s="33">
        <f>D14*E14</f>
        <v>6</v>
      </c>
      <c r="G14" s="57"/>
      <c r="H14" s="55" t="s">
        <v>27</v>
      </c>
      <c r="I14" s="35" t="s">
        <v>59</v>
      </c>
      <c r="J14" s="35" t="s">
        <v>60</v>
      </c>
      <c r="K14" s="35">
        <v>3541666</v>
      </c>
      <c r="L14" s="35" t="s">
        <v>70</v>
      </c>
      <c r="M14" s="36" t="s">
        <v>62</v>
      </c>
      <c r="N14" s="37" t="s">
        <v>63</v>
      </c>
      <c r="O14" s="38" t="s">
        <v>34</v>
      </c>
      <c r="P14" s="39">
        <v>1724</v>
      </c>
      <c r="Q14" s="39" t="e">
        <f>#REF!*$Q$2</f>
        <v>#REF!</v>
      </c>
      <c r="R14" s="39"/>
      <c r="S14" s="38">
        <v>30</v>
      </c>
      <c r="T14" s="40" t="e">
        <f>#REF!*S14</f>
        <v>#REF!</v>
      </c>
      <c r="U14" s="35">
        <v>10</v>
      </c>
      <c r="V14" s="35">
        <v>2</v>
      </c>
      <c r="W14" s="35" t="s">
        <v>64</v>
      </c>
      <c r="X14" s="35" t="s">
        <v>71</v>
      </c>
    </row>
    <row r="15" spans="1:24" ht="162" x14ac:dyDescent="0.35">
      <c r="A15" s="30">
        <v>8</v>
      </c>
      <c r="B15" s="56" t="s">
        <v>72</v>
      </c>
      <c r="C15" s="52" t="s">
        <v>58</v>
      </c>
      <c r="D15" s="53">
        <v>6</v>
      </c>
      <c r="E15" s="53">
        <v>1</v>
      </c>
      <c r="F15" s="33">
        <f>D15*E15</f>
        <v>6</v>
      </c>
      <c r="G15" s="57"/>
      <c r="H15" s="35" t="s">
        <v>27</v>
      </c>
      <c r="I15" s="35" t="s">
        <v>59</v>
      </c>
      <c r="J15" s="35" t="s">
        <v>60</v>
      </c>
      <c r="K15" s="35">
        <v>3541668</v>
      </c>
      <c r="L15" s="35" t="s">
        <v>73</v>
      </c>
      <c r="M15" s="36" t="s">
        <v>62</v>
      </c>
      <c r="N15" s="37" t="s">
        <v>63</v>
      </c>
      <c r="O15" s="38" t="s">
        <v>34</v>
      </c>
      <c r="P15" s="39">
        <v>2478</v>
      </c>
      <c r="Q15" s="39" t="e">
        <f>#REF!*$Q$2</f>
        <v>#REF!</v>
      </c>
      <c r="R15" s="39"/>
      <c r="S15" s="38">
        <v>30</v>
      </c>
      <c r="T15" s="40" t="e">
        <f>#REF!*S15</f>
        <v>#REF!</v>
      </c>
      <c r="U15" s="35">
        <v>10</v>
      </c>
      <c r="V15" s="35">
        <v>2</v>
      </c>
      <c r="W15" s="35" t="s">
        <v>64</v>
      </c>
      <c r="X15" s="35" t="s">
        <v>71</v>
      </c>
    </row>
    <row r="16" spans="1:24" x14ac:dyDescent="0.35">
      <c r="A16" s="23"/>
      <c r="B16" s="24" t="s">
        <v>74</v>
      </c>
      <c r="C16" s="25"/>
      <c r="D16" s="26"/>
      <c r="E16" s="26"/>
      <c r="F16" s="26"/>
      <c r="G16" s="58"/>
      <c r="H16" s="27"/>
      <c r="I16" s="27"/>
      <c r="J16" s="27"/>
      <c r="K16" s="27"/>
      <c r="L16" s="27"/>
      <c r="M16" s="23"/>
      <c r="N16" s="23"/>
      <c r="O16" s="23"/>
      <c r="P16" s="43">
        <v>0</v>
      </c>
      <c r="Q16" s="43"/>
      <c r="R16" s="43"/>
      <c r="S16" s="23"/>
      <c r="T16" s="44"/>
      <c r="U16" s="27"/>
      <c r="V16" s="27"/>
      <c r="W16" s="27"/>
      <c r="X16" s="27"/>
    </row>
    <row r="17" spans="1:24" ht="27" x14ac:dyDescent="0.35">
      <c r="A17" s="30">
        <v>9</v>
      </c>
      <c r="B17" s="56" t="s">
        <v>75</v>
      </c>
      <c r="C17" s="52" t="s">
        <v>76</v>
      </c>
      <c r="D17" s="59">
        <v>3</v>
      </c>
      <c r="E17" s="60">
        <v>1</v>
      </c>
      <c r="F17" s="33">
        <f>D17*E17</f>
        <v>3</v>
      </c>
      <c r="G17" s="61"/>
      <c r="H17" s="35" t="s">
        <v>27</v>
      </c>
      <c r="I17" s="35" t="s">
        <v>77</v>
      </c>
      <c r="J17" s="35" t="s">
        <v>60</v>
      </c>
      <c r="K17" s="35">
        <v>3536348</v>
      </c>
      <c r="L17" s="35" t="s">
        <v>78</v>
      </c>
      <c r="M17" s="36" t="s">
        <v>79</v>
      </c>
      <c r="N17" s="37" t="s">
        <v>80</v>
      </c>
      <c r="O17" s="38" t="s">
        <v>34</v>
      </c>
      <c r="P17" s="39">
        <v>1293</v>
      </c>
      <c r="Q17" s="39" t="e">
        <f>#REF!*$Q$2</f>
        <v>#REF!</v>
      </c>
      <c r="R17" s="39"/>
      <c r="S17" s="38">
        <v>30</v>
      </c>
      <c r="T17" s="40" t="e">
        <f>#REF!*S17</f>
        <v>#REF!</v>
      </c>
      <c r="U17" s="35">
        <v>10</v>
      </c>
      <c r="V17" s="35">
        <v>2</v>
      </c>
      <c r="W17" s="35" t="s">
        <v>81</v>
      </c>
      <c r="X17" s="35" t="s">
        <v>82</v>
      </c>
    </row>
    <row r="18" spans="1:24" ht="27" x14ac:dyDescent="0.35">
      <c r="A18" s="62">
        <v>10</v>
      </c>
      <c r="B18" s="56" t="s">
        <v>83</v>
      </c>
      <c r="C18" s="52" t="s">
        <v>76</v>
      </c>
      <c r="D18" s="59">
        <v>3</v>
      </c>
      <c r="E18" s="60">
        <v>1</v>
      </c>
      <c r="F18" s="33">
        <f>D18*E18</f>
        <v>3</v>
      </c>
      <c r="G18" s="61"/>
      <c r="H18" s="35" t="s">
        <v>27</v>
      </c>
      <c r="I18" s="35" t="s">
        <v>77</v>
      </c>
      <c r="J18" s="35" t="s">
        <v>60</v>
      </c>
      <c r="K18" s="35">
        <v>3536359</v>
      </c>
      <c r="L18" s="35" t="s">
        <v>84</v>
      </c>
      <c r="M18" s="36" t="s">
        <v>79</v>
      </c>
      <c r="N18" s="37" t="s">
        <v>80</v>
      </c>
      <c r="O18" s="38" t="s">
        <v>34</v>
      </c>
      <c r="P18" s="39">
        <v>1617</v>
      </c>
      <c r="Q18" s="39" t="e">
        <f>#REF!*$Q$2</f>
        <v>#REF!</v>
      </c>
      <c r="R18" s="39"/>
      <c r="S18" s="38">
        <v>15</v>
      </c>
      <c r="T18" s="40" t="e">
        <f>#REF!*S18</f>
        <v>#REF!</v>
      </c>
      <c r="U18" s="35">
        <v>10</v>
      </c>
      <c r="V18" s="35">
        <v>2</v>
      </c>
      <c r="W18" s="35" t="s">
        <v>64</v>
      </c>
      <c r="X18" s="35" t="s">
        <v>82</v>
      </c>
    </row>
    <row r="19" spans="1:24" ht="27" x14ac:dyDescent="0.35">
      <c r="A19" s="62">
        <v>11</v>
      </c>
      <c r="B19" s="56" t="s">
        <v>85</v>
      </c>
      <c r="C19" s="52" t="s">
        <v>76</v>
      </c>
      <c r="D19" s="59">
        <v>3</v>
      </c>
      <c r="E19" s="60">
        <v>1</v>
      </c>
      <c r="F19" s="33">
        <f>D19*E19</f>
        <v>3</v>
      </c>
      <c r="G19" s="63"/>
      <c r="H19" s="35" t="s">
        <v>27</v>
      </c>
      <c r="I19" s="35" t="s">
        <v>77</v>
      </c>
      <c r="J19" s="35" t="s">
        <v>60</v>
      </c>
      <c r="K19" s="35">
        <v>3536355</v>
      </c>
      <c r="L19" s="35" t="s">
        <v>86</v>
      </c>
      <c r="M19" s="36" t="s">
        <v>79</v>
      </c>
      <c r="N19" s="37" t="s">
        <v>80</v>
      </c>
      <c r="O19" s="38" t="s">
        <v>34</v>
      </c>
      <c r="P19" s="39">
        <v>1293</v>
      </c>
      <c r="Q19" s="39" t="e">
        <f>#REF!*$Q$2</f>
        <v>#REF!</v>
      </c>
      <c r="R19" s="39"/>
      <c r="S19" s="38">
        <v>10</v>
      </c>
      <c r="T19" s="40" t="e">
        <f>#REF!*S19</f>
        <v>#REF!</v>
      </c>
      <c r="U19" s="35">
        <v>10</v>
      </c>
      <c r="V19" s="35">
        <v>2</v>
      </c>
      <c r="W19" s="35" t="s">
        <v>81</v>
      </c>
      <c r="X19" s="35" t="s">
        <v>82</v>
      </c>
    </row>
    <row r="20" spans="1:24" ht="27" x14ac:dyDescent="0.35">
      <c r="A20" s="62">
        <v>12</v>
      </c>
      <c r="B20" s="56" t="s">
        <v>87</v>
      </c>
      <c r="C20" s="52" t="s">
        <v>76</v>
      </c>
      <c r="D20" s="59">
        <v>3</v>
      </c>
      <c r="E20" s="60">
        <v>1</v>
      </c>
      <c r="F20" s="33">
        <f>D20*E20</f>
        <v>3</v>
      </c>
      <c r="G20" s="63"/>
      <c r="H20" s="35" t="s">
        <v>27</v>
      </c>
      <c r="I20" s="35" t="s">
        <v>77</v>
      </c>
      <c r="J20" s="35" t="s">
        <v>60</v>
      </c>
      <c r="K20" s="35">
        <v>3536335</v>
      </c>
      <c r="L20" s="35" t="s">
        <v>88</v>
      </c>
      <c r="M20" s="36" t="s">
        <v>79</v>
      </c>
      <c r="N20" s="37" t="s">
        <v>80</v>
      </c>
      <c r="O20" s="38" t="s">
        <v>34</v>
      </c>
      <c r="P20" s="39">
        <v>1617</v>
      </c>
      <c r="Q20" s="39" t="e">
        <f>#REF!*$Q$2</f>
        <v>#REF!</v>
      </c>
      <c r="R20" s="39"/>
      <c r="S20" s="38">
        <v>10</v>
      </c>
      <c r="T20" s="40" t="e">
        <f>#REF!*S20</f>
        <v>#REF!</v>
      </c>
      <c r="U20" s="35">
        <v>10</v>
      </c>
      <c r="V20" s="35">
        <v>2</v>
      </c>
      <c r="W20" s="35" t="s">
        <v>81</v>
      </c>
      <c r="X20" s="35" t="s">
        <v>82</v>
      </c>
    </row>
    <row r="21" spans="1:24" x14ac:dyDescent="0.35">
      <c r="A21" s="23"/>
      <c r="B21" s="13" t="s">
        <v>89</v>
      </c>
      <c r="C21" s="64"/>
      <c r="D21" s="65"/>
      <c r="E21" s="65"/>
      <c r="F21" s="65"/>
      <c r="G21" s="6"/>
      <c r="H21" s="27"/>
      <c r="I21" s="27"/>
      <c r="J21" s="27"/>
      <c r="K21" s="27"/>
      <c r="L21" s="27"/>
      <c r="M21" s="23"/>
      <c r="N21" s="23"/>
      <c r="O21" s="23"/>
      <c r="P21" s="43">
        <v>0</v>
      </c>
      <c r="Q21" s="43"/>
      <c r="R21" s="43"/>
      <c r="S21" s="23"/>
      <c r="T21" s="44"/>
      <c r="U21" s="27"/>
      <c r="V21" s="27"/>
      <c r="W21" s="27"/>
      <c r="X21" s="27"/>
    </row>
    <row r="22" spans="1:24" ht="148.5" x14ac:dyDescent="0.35">
      <c r="A22" s="30">
        <v>13</v>
      </c>
      <c r="B22" s="66" t="s">
        <v>90</v>
      </c>
      <c r="C22" s="67" t="s">
        <v>91</v>
      </c>
      <c r="D22" s="42">
        <v>9</v>
      </c>
      <c r="E22" s="46">
        <v>0.7</v>
      </c>
      <c r="F22" s="33">
        <f>D22*E22</f>
        <v>6.3</v>
      </c>
      <c r="G22" s="30" t="s">
        <v>27</v>
      </c>
      <c r="H22" s="35" t="s">
        <v>27</v>
      </c>
      <c r="I22" s="35" t="s">
        <v>92</v>
      </c>
      <c r="J22" s="35" t="s">
        <v>93</v>
      </c>
      <c r="K22" s="35" t="s">
        <v>94</v>
      </c>
      <c r="L22" s="35" t="s">
        <v>95</v>
      </c>
      <c r="M22" s="36" t="s">
        <v>96</v>
      </c>
      <c r="N22" s="37" t="s">
        <v>97</v>
      </c>
      <c r="O22" s="38" t="s">
        <v>34</v>
      </c>
      <c r="P22" s="39">
        <v>17131</v>
      </c>
      <c r="Q22" s="39" t="e">
        <f>#REF!*$Q$2</f>
        <v>#REF!</v>
      </c>
      <c r="R22" s="39"/>
      <c r="S22" s="38">
        <v>40</v>
      </c>
      <c r="T22" s="40" t="e">
        <f>#REF!*S22</f>
        <v>#REF!</v>
      </c>
      <c r="U22" s="35">
        <v>10</v>
      </c>
      <c r="V22" s="35">
        <v>2</v>
      </c>
      <c r="W22" s="35" t="s">
        <v>98</v>
      </c>
      <c r="X22" s="35" t="s">
        <v>99</v>
      </c>
    </row>
    <row r="23" spans="1:24" ht="148.5" x14ac:dyDescent="0.35">
      <c r="A23" s="30">
        <v>14</v>
      </c>
      <c r="B23" s="66" t="s">
        <v>100</v>
      </c>
      <c r="C23" s="67" t="s">
        <v>91</v>
      </c>
      <c r="D23" s="46">
        <v>9</v>
      </c>
      <c r="E23" s="46">
        <v>0.7</v>
      </c>
      <c r="F23" s="33">
        <f>D23*E23</f>
        <v>6.3</v>
      </c>
      <c r="G23" s="60"/>
      <c r="H23" s="35" t="s">
        <v>27</v>
      </c>
      <c r="I23" s="35" t="s">
        <v>92</v>
      </c>
      <c r="J23" s="35" t="s">
        <v>93</v>
      </c>
      <c r="K23" s="35" t="s">
        <v>101</v>
      </c>
      <c r="L23" s="35" t="s">
        <v>102</v>
      </c>
      <c r="M23" s="36" t="s">
        <v>96</v>
      </c>
      <c r="N23" s="37" t="s">
        <v>97</v>
      </c>
      <c r="O23" s="38" t="s">
        <v>34</v>
      </c>
      <c r="P23" s="39">
        <v>17131</v>
      </c>
      <c r="Q23" s="39" t="e">
        <f>#REF!*$Q$2</f>
        <v>#REF!</v>
      </c>
      <c r="R23" s="39"/>
      <c r="S23" s="38">
        <v>15</v>
      </c>
      <c r="T23" s="40" t="e">
        <f>#REF!*S23</f>
        <v>#REF!</v>
      </c>
      <c r="U23" s="35">
        <v>10</v>
      </c>
      <c r="V23" s="35">
        <v>2</v>
      </c>
      <c r="W23" s="35" t="s">
        <v>98</v>
      </c>
      <c r="X23" s="35" t="s">
        <v>103</v>
      </c>
    </row>
    <row r="24" spans="1:24" ht="148.5" x14ac:dyDescent="0.35">
      <c r="A24" s="34">
        <v>15</v>
      </c>
      <c r="B24" s="66" t="s">
        <v>104</v>
      </c>
      <c r="C24" s="67" t="s">
        <v>91</v>
      </c>
      <c r="D24" s="46">
        <v>9</v>
      </c>
      <c r="E24" s="46">
        <v>0.7</v>
      </c>
      <c r="F24" s="33">
        <f>D24*E24</f>
        <v>6.3</v>
      </c>
      <c r="G24" s="42"/>
      <c r="H24" s="35" t="s">
        <v>27</v>
      </c>
      <c r="I24" s="35" t="s">
        <v>92</v>
      </c>
      <c r="J24" s="35" t="s">
        <v>93</v>
      </c>
      <c r="K24" s="35" t="s">
        <v>105</v>
      </c>
      <c r="L24" s="35" t="s">
        <v>106</v>
      </c>
      <c r="M24" s="36" t="s">
        <v>96</v>
      </c>
      <c r="N24" s="37" t="s">
        <v>97</v>
      </c>
      <c r="O24" s="38" t="s">
        <v>34</v>
      </c>
      <c r="P24" s="39">
        <v>17131</v>
      </c>
      <c r="Q24" s="39" t="e">
        <f>#REF!*$Q$2</f>
        <v>#REF!</v>
      </c>
      <c r="R24" s="39"/>
      <c r="S24" s="38">
        <v>5</v>
      </c>
      <c r="T24" s="40" t="e">
        <f>#REF!*S24</f>
        <v>#REF!</v>
      </c>
      <c r="U24" s="35">
        <v>10</v>
      </c>
      <c r="V24" s="35">
        <v>2</v>
      </c>
      <c r="W24" s="35" t="s">
        <v>98</v>
      </c>
      <c r="X24" s="35" t="s">
        <v>103</v>
      </c>
    </row>
    <row r="25" spans="1:24" ht="148.5" x14ac:dyDescent="0.35">
      <c r="A25" s="34">
        <v>16</v>
      </c>
      <c r="B25" s="66" t="s">
        <v>107</v>
      </c>
      <c r="C25" s="67" t="s">
        <v>91</v>
      </c>
      <c r="D25" s="46">
        <v>9</v>
      </c>
      <c r="E25" s="46">
        <v>0.7</v>
      </c>
      <c r="F25" s="33">
        <f>D25*E25</f>
        <v>6.3</v>
      </c>
      <c r="G25" s="42"/>
      <c r="H25" s="35" t="s">
        <v>27</v>
      </c>
      <c r="I25" s="35" t="s">
        <v>92</v>
      </c>
      <c r="J25" s="35" t="s">
        <v>93</v>
      </c>
      <c r="K25" s="35" t="s">
        <v>108</v>
      </c>
      <c r="L25" s="35" t="s">
        <v>109</v>
      </c>
      <c r="M25" s="36" t="s">
        <v>96</v>
      </c>
      <c r="N25" s="37" t="s">
        <v>97</v>
      </c>
      <c r="O25" s="38" t="s">
        <v>34</v>
      </c>
      <c r="P25" s="39">
        <v>17131</v>
      </c>
      <c r="Q25" s="39" t="e">
        <f>#REF!*$Q$2</f>
        <v>#REF!</v>
      </c>
      <c r="R25" s="39"/>
      <c r="S25" s="38">
        <v>5</v>
      </c>
      <c r="T25" s="40" t="e">
        <f>#REF!*S25</f>
        <v>#REF!</v>
      </c>
      <c r="U25" s="35">
        <v>10</v>
      </c>
      <c r="V25" s="35">
        <v>2</v>
      </c>
      <c r="W25" s="35" t="s">
        <v>98</v>
      </c>
      <c r="X25" s="35" t="s">
        <v>103</v>
      </c>
    </row>
    <row r="26" spans="1:24" x14ac:dyDescent="0.35">
      <c r="A26" s="23"/>
      <c r="B26" s="24" t="s">
        <v>110</v>
      </c>
      <c r="C26" s="25"/>
      <c r="D26" s="26"/>
      <c r="E26" s="26"/>
      <c r="F26" s="26"/>
      <c r="G26" s="58"/>
      <c r="H26" s="27"/>
      <c r="I26" s="27"/>
      <c r="J26" s="27"/>
      <c r="K26" s="27"/>
      <c r="L26" s="27"/>
      <c r="M26" s="23"/>
      <c r="N26" s="23"/>
      <c r="O26" s="23"/>
      <c r="P26" s="43">
        <v>0</v>
      </c>
      <c r="Q26" s="43"/>
      <c r="R26" s="43"/>
      <c r="S26" s="23"/>
      <c r="T26" s="44"/>
      <c r="U26" s="27"/>
      <c r="V26" s="27"/>
      <c r="W26" s="27"/>
      <c r="X26" s="27"/>
    </row>
    <row r="27" spans="1:24" ht="148.5" x14ac:dyDescent="0.35">
      <c r="A27" s="30">
        <v>17</v>
      </c>
      <c r="B27" s="68" t="s">
        <v>111</v>
      </c>
      <c r="C27" s="69" t="s">
        <v>112</v>
      </c>
      <c r="D27" s="70">
        <v>10</v>
      </c>
      <c r="E27" s="71">
        <v>1</v>
      </c>
      <c r="F27" s="33">
        <f>D27*E27</f>
        <v>10</v>
      </c>
      <c r="G27" s="72" t="s">
        <v>27</v>
      </c>
      <c r="H27" s="35" t="s">
        <v>27</v>
      </c>
      <c r="I27" s="35" t="s">
        <v>113</v>
      </c>
      <c r="J27" s="35" t="s">
        <v>29</v>
      </c>
      <c r="K27" s="35" t="s">
        <v>114</v>
      </c>
      <c r="L27" s="35" t="s">
        <v>115</v>
      </c>
      <c r="M27" s="36" t="s">
        <v>116</v>
      </c>
      <c r="N27" s="37" t="s">
        <v>117</v>
      </c>
      <c r="O27" s="38" t="s">
        <v>34</v>
      </c>
      <c r="P27" s="39">
        <v>4255</v>
      </c>
      <c r="Q27" s="39" t="e">
        <f>#REF!*$Q$2</f>
        <v>#REF!</v>
      </c>
      <c r="R27" s="39"/>
      <c r="S27" s="38">
        <v>150</v>
      </c>
      <c r="T27" s="40" t="e">
        <f>#REF!*S27</f>
        <v>#REF!</v>
      </c>
      <c r="U27" s="35">
        <v>15</v>
      </c>
      <c r="V27" s="35">
        <v>2</v>
      </c>
      <c r="W27" s="35" t="s">
        <v>98</v>
      </c>
      <c r="X27" s="35" t="s">
        <v>118</v>
      </c>
    </row>
    <row r="28" spans="1:24" ht="54" x14ac:dyDescent="0.35">
      <c r="A28" s="73">
        <v>18</v>
      </c>
      <c r="B28" s="47" t="s">
        <v>119</v>
      </c>
      <c r="C28" s="74" t="s">
        <v>120</v>
      </c>
      <c r="D28" s="42">
        <v>3</v>
      </c>
      <c r="E28" s="42">
        <v>1</v>
      </c>
      <c r="F28" s="33">
        <f>D28*E28</f>
        <v>3</v>
      </c>
      <c r="G28" s="75"/>
      <c r="H28" s="35" t="s">
        <v>27</v>
      </c>
      <c r="I28" s="35" t="s">
        <v>121</v>
      </c>
      <c r="J28" s="35" t="s">
        <v>122</v>
      </c>
      <c r="K28" s="35" t="s">
        <v>123</v>
      </c>
      <c r="L28" s="35" t="s">
        <v>124</v>
      </c>
      <c r="M28" s="36" t="s">
        <v>125</v>
      </c>
      <c r="N28" s="37" t="s">
        <v>126</v>
      </c>
      <c r="O28" s="38" t="s">
        <v>34</v>
      </c>
      <c r="P28" s="39">
        <v>1339</v>
      </c>
      <c r="Q28" s="39" t="e">
        <f>#REF!*$Q$2</f>
        <v>#REF!</v>
      </c>
      <c r="R28" s="39"/>
      <c r="S28" s="38">
        <v>20</v>
      </c>
      <c r="T28" s="40" t="e">
        <f>#REF!*S28</f>
        <v>#REF!</v>
      </c>
      <c r="U28" s="35">
        <v>15</v>
      </c>
      <c r="V28" s="35">
        <v>2</v>
      </c>
      <c r="W28" s="35" t="s">
        <v>98</v>
      </c>
      <c r="X28" s="35" t="s">
        <v>127</v>
      </c>
    </row>
    <row r="29" spans="1:24" ht="54" x14ac:dyDescent="0.35">
      <c r="A29" s="73">
        <v>19</v>
      </c>
      <c r="B29" s="47" t="s">
        <v>128</v>
      </c>
      <c r="C29" s="74" t="s">
        <v>129</v>
      </c>
      <c r="D29" s="42">
        <v>2</v>
      </c>
      <c r="E29" s="42">
        <v>1</v>
      </c>
      <c r="F29" s="33">
        <f>D29*E29</f>
        <v>2</v>
      </c>
      <c r="G29" s="42"/>
      <c r="H29" s="35" t="s">
        <v>27</v>
      </c>
      <c r="I29" s="35" t="s">
        <v>130</v>
      </c>
      <c r="J29" s="35" t="s">
        <v>122</v>
      </c>
      <c r="K29" s="35" t="s">
        <v>131</v>
      </c>
      <c r="L29" s="35" t="s">
        <v>132</v>
      </c>
      <c r="M29" s="36" t="s">
        <v>125</v>
      </c>
      <c r="N29" s="37" t="s">
        <v>133</v>
      </c>
      <c r="O29" s="38" t="s">
        <v>34</v>
      </c>
      <c r="P29" s="39">
        <v>1166</v>
      </c>
      <c r="Q29" s="39" t="e">
        <f>#REF!*$Q$2</f>
        <v>#REF!</v>
      </c>
      <c r="R29" s="39"/>
      <c r="S29" s="38">
        <v>20</v>
      </c>
      <c r="T29" s="40" t="e">
        <f>#REF!*S29</f>
        <v>#REF!</v>
      </c>
      <c r="U29" s="35">
        <v>15</v>
      </c>
      <c r="V29" s="35">
        <v>2</v>
      </c>
      <c r="W29" s="35" t="s">
        <v>98</v>
      </c>
      <c r="X29" s="35" t="s">
        <v>134</v>
      </c>
    </row>
    <row r="30" spans="1:24" x14ac:dyDescent="0.35">
      <c r="A30" s="23"/>
      <c r="B30" s="24" t="s">
        <v>135</v>
      </c>
      <c r="C30" s="25"/>
      <c r="D30" s="26"/>
      <c r="E30" s="26"/>
      <c r="F30" s="26"/>
      <c r="G30" s="58"/>
      <c r="H30" s="27"/>
      <c r="I30" s="27"/>
      <c r="J30" s="27"/>
      <c r="K30" s="27"/>
      <c r="L30" s="27"/>
      <c r="M30" s="23"/>
      <c r="N30" s="23"/>
      <c r="O30" s="23"/>
      <c r="P30" s="43">
        <v>0</v>
      </c>
      <c r="Q30" s="43"/>
      <c r="R30" s="43"/>
      <c r="S30" s="23"/>
      <c r="T30" s="44"/>
      <c r="U30" s="27"/>
      <c r="V30" s="27"/>
      <c r="W30" s="27"/>
      <c r="X30" s="27"/>
    </row>
    <row r="31" spans="1:24" ht="81" x14ac:dyDescent="0.35">
      <c r="A31" s="73">
        <v>20</v>
      </c>
      <c r="B31" s="76" t="s">
        <v>136</v>
      </c>
      <c r="C31" s="67" t="s">
        <v>137</v>
      </c>
      <c r="D31" s="42">
        <v>7</v>
      </c>
      <c r="E31" s="42">
        <v>1</v>
      </c>
      <c r="F31" s="33">
        <f>D31*E31</f>
        <v>7</v>
      </c>
      <c r="G31" s="30" t="s">
        <v>27</v>
      </c>
      <c r="H31" s="35" t="s">
        <v>27</v>
      </c>
      <c r="I31" s="35" t="s">
        <v>138</v>
      </c>
      <c r="J31" s="35" t="s">
        <v>139</v>
      </c>
      <c r="K31" s="35" t="s">
        <v>140</v>
      </c>
      <c r="L31" s="35" t="s">
        <v>141</v>
      </c>
      <c r="M31" s="36" t="s">
        <v>142</v>
      </c>
      <c r="N31" s="37" t="s">
        <v>143</v>
      </c>
      <c r="O31" s="38" t="s">
        <v>34</v>
      </c>
      <c r="P31" s="39">
        <v>5557</v>
      </c>
      <c r="Q31" s="39" t="e">
        <f>#REF!*$Q$2</f>
        <v>#REF!</v>
      </c>
      <c r="R31" s="39"/>
      <c r="S31" s="38">
        <v>50</v>
      </c>
      <c r="T31" s="40" t="e">
        <f>#REF!*S31</f>
        <v>#REF!</v>
      </c>
      <c r="U31" s="35">
        <v>10</v>
      </c>
      <c r="V31" s="35">
        <v>2</v>
      </c>
      <c r="W31" s="35" t="s">
        <v>98</v>
      </c>
      <c r="X31" s="35" t="s">
        <v>144</v>
      </c>
    </row>
    <row r="32" spans="1:24" ht="67.5" x14ac:dyDescent="0.35">
      <c r="A32" s="30">
        <v>21</v>
      </c>
      <c r="B32" s="41" t="s">
        <v>145</v>
      </c>
      <c r="C32" s="77" t="s">
        <v>146</v>
      </c>
      <c r="D32" s="46">
        <v>2</v>
      </c>
      <c r="E32" s="46">
        <v>1</v>
      </c>
      <c r="F32" s="33">
        <f>D32*E32</f>
        <v>2</v>
      </c>
      <c r="G32" s="78"/>
      <c r="H32" s="35" t="s">
        <v>27</v>
      </c>
      <c r="I32" s="35" t="s">
        <v>147</v>
      </c>
      <c r="J32" s="35" t="s">
        <v>29</v>
      </c>
      <c r="K32" s="35" t="s">
        <v>148</v>
      </c>
      <c r="L32" s="35" t="s">
        <v>141</v>
      </c>
      <c r="M32" s="36" t="s">
        <v>149</v>
      </c>
      <c r="N32" s="37" t="s">
        <v>33</v>
      </c>
      <c r="O32" s="38" t="s">
        <v>34</v>
      </c>
      <c r="P32" s="39">
        <v>742</v>
      </c>
      <c r="Q32" s="39" t="e">
        <f>#REF!*$Q$2</f>
        <v>#REF!</v>
      </c>
      <c r="R32" s="39"/>
      <c r="S32" s="38">
        <v>20</v>
      </c>
      <c r="T32" s="40" t="e">
        <f>#REF!*S32</f>
        <v>#REF!</v>
      </c>
      <c r="U32" s="35">
        <v>10</v>
      </c>
      <c r="V32" s="35">
        <v>2</v>
      </c>
      <c r="W32" s="35" t="s">
        <v>98</v>
      </c>
      <c r="X32" s="35" t="s">
        <v>150</v>
      </c>
    </row>
    <row r="33" spans="1:24" ht="67.5" x14ac:dyDescent="0.35">
      <c r="A33" s="62">
        <v>22</v>
      </c>
      <c r="B33" s="41" t="s">
        <v>151</v>
      </c>
      <c r="C33" s="77" t="s">
        <v>146</v>
      </c>
      <c r="D33" s="46">
        <v>2</v>
      </c>
      <c r="E33" s="46">
        <v>1</v>
      </c>
      <c r="F33" s="33">
        <f>D33*E33</f>
        <v>2</v>
      </c>
      <c r="G33" s="78"/>
      <c r="H33" s="35" t="s">
        <v>27</v>
      </c>
      <c r="I33" s="35" t="s">
        <v>152</v>
      </c>
      <c r="J33" s="35" t="s">
        <v>29</v>
      </c>
      <c r="K33" s="35" t="s">
        <v>153</v>
      </c>
      <c r="L33" s="35" t="s">
        <v>141</v>
      </c>
      <c r="M33" s="36" t="s">
        <v>154</v>
      </c>
      <c r="N33" s="37" t="s">
        <v>47</v>
      </c>
      <c r="O33" s="38" t="s">
        <v>34</v>
      </c>
      <c r="P33" s="39">
        <v>1399</v>
      </c>
      <c r="Q33" s="39" t="e">
        <f>#REF!*$Q$2</f>
        <v>#REF!</v>
      </c>
      <c r="R33" s="39"/>
      <c r="S33" s="38">
        <v>20</v>
      </c>
      <c r="T33" s="40" t="e">
        <f>#REF!*S33</f>
        <v>#REF!</v>
      </c>
      <c r="U33" s="35">
        <v>10</v>
      </c>
      <c r="V33" s="35">
        <v>2</v>
      </c>
      <c r="W33" s="35" t="s">
        <v>98</v>
      </c>
      <c r="X33" s="35" t="s">
        <v>155</v>
      </c>
    </row>
    <row r="34" spans="1:24" ht="40.5" x14ac:dyDescent="0.35">
      <c r="A34" s="62">
        <v>23</v>
      </c>
      <c r="B34" s="56" t="s">
        <v>156</v>
      </c>
      <c r="C34" s="79"/>
      <c r="D34" s="80"/>
      <c r="E34" s="60">
        <v>1</v>
      </c>
      <c r="F34" s="33">
        <f>D34*E34</f>
        <v>0</v>
      </c>
      <c r="G34" s="60"/>
      <c r="H34" s="35" t="s">
        <v>27</v>
      </c>
      <c r="I34" s="35" t="s">
        <v>141</v>
      </c>
      <c r="J34" s="35" t="s">
        <v>157</v>
      </c>
      <c r="K34" s="35" t="s">
        <v>158</v>
      </c>
      <c r="L34" s="35" t="s">
        <v>159</v>
      </c>
      <c r="M34" s="36" t="s">
        <v>160</v>
      </c>
      <c r="N34" s="37" t="s">
        <v>161</v>
      </c>
      <c r="O34" s="38" t="s">
        <v>34</v>
      </c>
      <c r="P34" s="39">
        <v>126</v>
      </c>
      <c r="Q34" s="39" t="e">
        <f>#REF!*$Q$2</f>
        <v>#REF!</v>
      </c>
      <c r="R34" s="39"/>
      <c r="S34" s="38">
        <v>20</v>
      </c>
      <c r="T34" s="40" t="e">
        <f>#REF!*S34</f>
        <v>#REF!</v>
      </c>
      <c r="U34" s="35">
        <v>10</v>
      </c>
      <c r="V34" s="35">
        <v>2</v>
      </c>
      <c r="W34" s="35" t="s">
        <v>162</v>
      </c>
      <c r="X34" s="35" t="s">
        <v>163</v>
      </c>
    </row>
    <row r="35" spans="1:24" x14ac:dyDescent="0.35">
      <c r="A35" s="81">
        <v>24</v>
      </c>
      <c r="B35" s="82" t="s">
        <v>164</v>
      </c>
      <c r="C35" s="83"/>
      <c r="D35" s="61"/>
      <c r="E35" s="61"/>
      <c r="F35" s="61"/>
      <c r="G35" s="61"/>
      <c r="H35" s="35" t="s">
        <v>27</v>
      </c>
      <c r="I35" s="35" t="s">
        <v>141</v>
      </c>
      <c r="J35" s="35" t="s">
        <v>157</v>
      </c>
      <c r="K35" s="35" t="s">
        <v>165</v>
      </c>
      <c r="L35" s="35" t="s">
        <v>141</v>
      </c>
      <c r="M35" s="36" t="s">
        <v>166</v>
      </c>
      <c r="N35" s="37" t="s">
        <v>167</v>
      </c>
      <c r="O35" s="38" t="s">
        <v>34</v>
      </c>
      <c r="P35" s="39">
        <v>1314</v>
      </c>
      <c r="Q35" s="39" t="e">
        <f>#REF!*$Q$2</f>
        <v>#REF!</v>
      </c>
      <c r="R35" s="39"/>
      <c r="S35" s="38">
        <v>20</v>
      </c>
      <c r="T35" s="40" t="e">
        <f>#REF!*S35</f>
        <v>#REF!</v>
      </c>
      <c r="U35" s="35">
        <v>10</v>
      </c>
      <c r="V35" s="35">
        <v>2</v>
      </c>
      <c r="W35" s="35" t="s">
        <v>98</v>
      </c>
      <c r="X35" s="35" t="s">
        <v>168</v>
      </c>
    </row>
    <row r="36" spans="1:24" x14ac:dyDescent="0.35">
      <c r="A36" s="46">
        <v>25</v>
      </c>
      <c r="B36" s="82" t="s">
        <v>169</v>
      </c>
      <c r="C36" s="52"/>
      <c r="D36" s="60"/>
      <c r="E36" s="60"/>
      <c r="F36" s="60"/>
      <c r="G36" s="84"/>
      <c r="H36" s="35" t="s">
        <v>27</v>
      </c>
      <c r="I36" s="35" t="s">
        <v>141</v>
      </c>
      <c r="J36" s="35" t="s">
        <v>157</v>
      </c>
      <c r="K36" s="35" t="s">
        <v>170</v>
      </c>
      <c r="L36" s="35" t="s">
        <v>141</v>
      </c>
      <c r="M36" s="36" t="s">
        <v>166</v>
      </c>
      <c r="N36" s="37" t="s">
        <v>167</v>
      </c>
      <c r="O36" s="38" t="s">
        <v>34</v>
      </c>
      <c r="P36" s="39">
        <v>1314</v>
      </c>
      <c r="Q36" s="39" t="e">
        <f>#REF!*$Q$2</f>
        <v>#REF!</v>
      </c>
      <c r="R36" s="39"/>
      <c r="S36" s="38">
        <v>20</v>
      </c>
      <c r="T36" s="40" t="e">
        <f>#REF!*S36</f>
        <v>#REF!</v>
      </c>
      <c r="U36" s="35">
        <v>10</v>
      </c>
      <c r="V36" s="35">
        <v>2</v>
      </c>
      <c r="W36" s="35" t="s">
        <v>171</v>
      </c>
      <c r="X36" s="35" t="s">
        <v>172</v>
      </c>
    </row>
    <row r="37" spans="1:24" x14ac:dyDescent="0.35">
      <c r="A37" s="23"/>
      <c r="B37" s="24" t="s">
        <v>173</v>
      </c>
      <c r="C37" s="25"/>
      <c r="D37" s="58"/>
      <c r="E37" s="58"/>
      <c r="F37" s="58"/>
      <c r="G37" s="58"/>
      <c r="H37" s="27"/>
      <c r="I37" s="27"/>
      <c r="J37" s="27"/>
      <c r="K37" s="27"/>
      <c r="L37" s="27"/>
      <c r="M37" s="23"/>
      <c r="N37" s="23"/>
      <c r="O37" s="23"/>
      <c r="P37" s="43">
        <v>0</v>
      </c>
      <c r="Q37" s="43"/>
      <c r="R37" s="43"/>
      <c r="S37" s="23"/>
      <c r="T37" s="44"/>
      <c r="U37" s="27"/>
      <c r="V37" s="27"/>
      <c r="W37" s="27"/>
      <c r="X37" s="27"/>
    </row>
    <row r="38" spans="1:24" ht="54" x14ac:dyDescent="0.35">
      <c r="A38" s="23"/>
      <c r="B38" s="85" t="s">
        <v>174</v>
      </c>
      <c r="C38" s="86"/>
      <c r="D38" s="87"/>
      <c r="E38" s="87"/>
      <c r="F38" s="87"/>
      <c r="G38" s="17"/>
      <c r="H38" s="27"/>
      <c r="I38" s="27"/>
      <c r="J38" s="27"/>
      <c r="K38" s="27"/>
      <c r="L38" s="27"/>
      <c r="M38" s="23"/>
      <c r="N38" s="23"/>
      <c r="O38" s="23"/>
      <c r="P38" s="43">
        <v>0</v>
      </c>
      <c r="Q38" s="43"/>
      <c r="R38" s="43"/>
      <c r="S38" s="23"/>
      <c r="T38" s="44"/>
      <c r="U38" s="27"/>
      <c r="V38" s="27"/>
      <c r="W38" s="27"/>
      <c r="X38" s="27"/>
    </row>
    <row r="39" spans="1:24" x14ac:dyDescent="0.35">
      <c r="A39" s="30">
        <v>26</v>
      </c>
      <c r="B39" s="88" t="s">
        <v>175</v>
      </c>
      <c r="C39" s="69" t="s">
        <v>176</v>
      </c>
      <c r="D39" s="70">
        <v>1</v>
      </c>
      <c r="E39" s="71">
        <v>1</v>
      </c>
      <c r="F39" s="33">
        <f>D39*E39</f>
        <v>1</v>
      </c>
      <c r="G39" s="70"/>
      <c r="H39" s="35" t="s">
        <v>27</v>
      </c>
      <c r="I39" s="35" t="s">
        <v>28</v>
      </c>
      <c r="J39" s="35" t="s">
        <v>29</v>
      </c>
      <c r="K39" s="35" t="s">
        <v>177</v>
      </c>
      <c r="L39" s="35" t="s">
        <v>141</v>
      </c>
      <c r="M39" s="36" t="s">
        <v>141</v>
      </c>
      <c r="N39" s="37" t="s">
        <v>33</v>
      </c>
      <c r="O39" s="38" t="s">
        <v>34</v>
      </c>
      <c r="P39" s="39">
        <v>811</v>
      </c>
      <c r="Q39" s="39" t="e">
        <f>#REF!*$Q$2</f>
        <v>#REF!</v>
      </c>
      <c r="R39" s="39"/>
      <c r="S39" s="38">
        <v>10</v>
      </c>
      <c r="T39" s="40" t="e">
        <f>#REF!*S39</f>
        <v>#REF!</v>
      </c>
      <c r="U39" s="35">
        <v>5</v>
      </c>
      <c r="V39" s="35">
        <v>2</v>
      </c>
      <c r="W39" s="35" t="s">
        <v>178</v>
      </c>
      <c r="X39" s="35" t="s">
        <v>179</v>
      </c>
    </row>
    <row r="40" spans="1:24" x14ac:dyDescent="0.35">
      <c r="A40" s="30">
        <v>27</v>
      </c>
      <c r="B40" s="88" t="s">
        <v>180</v>
      </c>
      <c r="C40" s="69" t="s">
        <v>176</v>
      </c>
      <c r="D40" s="70">
        <v>1</v>
      </c>
      <c r="E40" s="71">
        <v>1</v>
      </c>
      <c r="F40" s="33">
        <f>D40*E40</f>
        <v>1</v>
      </c>
      <c r="G40" s="70"/>
      <c r="H40" s="35" t="s">
        <v>27</v>
      </c>
      <c r="I40" s="35" t="s">
        <v>28</v>
      </c>
      <c r="J40" s="35" t="s">
        <v>29</v>
      </c>
      <c r="K40" s="35" t="s">
        <v>181</v>
      </c>
      <c r="L40" s="35" t="s">
        <v>141</v>
      </c>
      <c r="M40" s="36" t="s">
        <v>141</v>
      </c>
      <c r="N40" s="37" t="s">
        <v>53</v>
      </c>
      <c r="O40" s="38" t="s">
        <v>34</v>
      </c>
      <c r="P40" s="39">
        <v>889</v>
      </c>
      <c r="Q40" s="39" t="e">
        <f>#REF!*$Q$2</f>
        <v>#REF!</v>
      </c>
      <c r="R40" s="39"/>
      <c r="S40" s="38">
        <v>10</v>
      </c>
      <c r="T40" s="40" t="e">
        <f>#REF!*S40</f>
        <v>#REF!</v>
      </c>
      <c r="U40" s="35">
        <v>5</v>
      </c>
      <c r="V40" s="35">
        <v>2</v>
      </c>
      <c r="W40" s="35" t="s">
        <v>178</v>
      </c>
      <c r="X40" s="35" t="s">
        <v>182</v>
      </c>
    </row>
    <row r="41" spans="1:24" x14ac:dyDescent="0.35">
      <c r="A41" s="46">
        <v>28</v>
      </c>
      <c r="B41" s="88" t="s">
        <v>183</v>
      </c>
      <c r="C41" s="69"/>
      <c r="D41" s="70"/>
      <c r="E41" s="71"/>
      <c r="F41" s="33"/>
      <c r="G41" s="70"/>
      <c r="H41" s="35" t="s">
        <v>27</v>
      </c>
      <c r="I41" s="35" t="s">
        <v>28</v>
      </c>
      <c r="J41" s="35" t="s">
        <v>29</v>
      </c>
      <c r="K41" s="35" t="s">
        <v>184</v>
      </c>
      <c r="L41" s="35" t="s">
        <v>141</v>
      </c>
      <c r="M41" s="36" t="s">
        <v>141</v>
      </c>
      <c r="N41" s="37" t="s">
        <v>47</v>
      </c>
      <c r="O41" s="38"/>
      <c r="P41" s="39">
        <v>1411</v>
      </c>
      <c r="Q41" s="39" t="e">
        <f>#REF!*$Q$2</f>
        <v>#REF!</v>
      </c>
      <c r="R41" s="39"/>
      <c r="S41" s="38">
        <v>10</v>
      </c>
      <c r="T41" s="40" t="e">
        <f>#REF!*S41</f>
        <v>#REF!</v>
      </c>
      <c r="U41" s="35">
        <v>5</v>
      </c>
      <c r="V41" s="35">
        <v>2</v>
      </c>
      <c r="W41" s="35" t="s">
        <v>81</v>
      </c>
      <c r="X41" s="35" t="s">
        <v>185</v>
      </c>
    </row>
    <row r="42" spans="1:24" x14ac:dyDescent="0.35">
      <c r="A42" s="89">
        <v>29</v>
      </c>
      <c r="B42" s="76" t="s">
        <v>186</v>
      </c>
      <c r="C42" s="90"/>
      <c r="D42" s="42"/>
      <c r="E42" s="42"/>
      <c r="F42" s="42"/>
      <c r="G42" s="42"/>
      <c r="H42" s="35" t="s">
        <v>27</v>
      </c>
      <c r="I42" s="35" t="s">
        <v>187</v>
      </c>
      <c r="J42" s="35" t="s">
        <v>29</v>
      </c>
      <c r="K42" s="35" t="s">
        <v>188</v>
      </c>
      <c r="L42" s="35" t="s">
        <v>141</v>
      </c>
      <c r="M42" s="36" t="s">
        <v>141</v>
      </c>
      <c r="N42" s="37" t="s">
        <v>33</v>
      </c>
      <c r="O42" s="38" t="s">
        <v>34</v>
      </c>
      <c r="P42" s="39">
        <v>583</v>
      </c>
      <c r="Q42" s="39" t="e">
        <f>#REF!*$Q$2</f>
        <v>#REF!</v>
      </c>
      <c r="R42" s="39"/>
      <c r="S42" s="38">
        <v>10</v>
      </c>
      <c r="T42" s="40" t="e">
        <f>#REF!*S42</f>
        <v>#REF!</v>
      </c>
      <c r="U42" s="35">
        <v>28</v>
      </c>
      <c r="V42" s="35">
        <v>2</v>
      </c>
      <c r="W42" s="35" t="s">
        <v>35</v>
      </c>
      <c r="X42" s="35" t="s">
        <v>189</v>
      </c>
    </row>
    <row r="43" spans="1:24" x14ac:dyDescent="0.35">
      <c r="A43" s="89">
        <v>30</v>
      </c>
      <c r="B43" s="76" t="s">
        <v>190</v>
      </c>
      <c r="C43" s="90"/>
      <c r="D43" s="42"/>
      <c r="E43" s="42"/>
      <c r="F43" s="42"/>
      <c r="G43" s="42"/>
      <c r="H43" s="35" t="s">
        <v>27</v>
      </c>
      <c r="I43" s="35" t="s">
        <v>187</v>
      </c>
      <c r="J43" s="35" t="s">
        <v>29</v>
      </c>
      <c r="K43" s="35" t="s">
        <v>191</v>
      </c>
      <c r="L43" s="35" t="s">
        <v>141</v>
      </c>
      <c r="M43" s="36" t="s">
        <v>141</v>
      </c>
      <c r="N43" s="37" t="s">
        <v>53</v>
      </c>
      <c r="O43" s="38" t="s">
        <v>34</v>
      </c>
      <c r="P43" s="39">
        <v>2393</v>
      </c>
      <c r="Q43" s="39" t="e">
        <f>#REF!*$Q$2</f>
        <v>#REF!</v>
      </c>
      <c r="R43" s="39"/>
      <c r="S43" s="38">
        <v>10</v>
      </c>
      <c r="T43" s="40" t="e">
        <f>#REF!*S43</f>
        <v>#REF!</v>
      </c>
      <c r="U43" s="35">
        <v>28</v>
      </c>
      <c r="V43" s="35">
        <v>2</v>
      </c>
      <c r="W43" s="35" t="s">
        <v>35</v>
      </c>
      <c r="X43" s="35" t="s">
        <v>192</v>
      </c>
    </row>
    <row r="44" spans="1:24" x14ac:dyDescent="0.35">
      <c r="A44" s="89">
        <v>31</v>
      </c>
      <c r="B44" s="76" t="s">
        <v>193</v>
      </c>
      <c r="C44" s="90"/>
      <c r="D44" s="42"/>
      <c r="E44" s="42"/>
      <c r="F44" s="42"/>
      <c r="G44" s="42"/>
      <c r="H44" s="35" t="s">
        <v>27</v>
      </c>
      <c r="I44" s="35" t="s">
        <v>141</v>
      </c>
      <c r="J44" s="35" t="s">
        <v>29</v>
      </c>
      <c r="K44" s="35" t="s">
        <v>194</v>
      </c>
      <c r="L44" s="35" t="s">
        <v>141</v>
      </c>
      <c r="M44" s="36" t="s">
        <v>141</v>
      </c>
      <c r="N44" s="37" t="s">
        <v>33</v>
      </c>
      <c r="O44" s="38" t="s">
        <v>34</v>
      </c>
      <c r="P44" s="39">
        <v>416</v>
      </c>
      <c r="Q44" s="39" t="e">
        <f>#REF!*$Q$2</f>
        <v>#REF!</v>
      </c>
      <c r="R44" s="39"/>
      <c r="S44" s="38">
        <v>10</v>
      </c>
      <c r="T44" s="40" t="e">
        <f>#REF!*S44</f>
        <v>#REF!</v>
      </c>
      <c r="U44" s="35">
        <v>5</v>
      </c>
      <c r="V44" s="35">
        <v>2</v>
      </c>
      <c r="W44" s="35" t="s">
        <v>35</v>
      </c>
      <c r="X44" s="35" t="s">
        <v>195</v>
      </c>
    </row>
    <row r="45" spans="1:24" x14ac:dyDescent="0.35">
      <c r="A45" s="89">
        <v>32</v>
      </c>
      <c r="B45" s="76" t="s">
        <v>196</v>
      </c>
      <c r="C45" s="90"/>
      <c r="D45" s="42"/>
      <c r="E45" s="42"/>
      <c r="F45" s="42"/>
      <c r="G45" s="42"/>
      <c r="H45" s="35" t="s">
        <v>27</v>
      </c>
      <c r="I45" s="35" t="s">
        <v>141</v>
      </c>
      <c r="J45" s="35" t="s">
        <v>29</v>
      </c>
      <c r="K45" s="35" t="s">
        <v>197</v>
      </c>
      <c r="L45" s="35" t="s">
        <v>141</v>
      </c>
      <c r="M45" s="36" t="s">
        <v>141</v>
      </c>
      <c r="N45" s="37" t="s">
        <v>53</v>
      </c>
      <c r="O45" s="38" t="s">
        <v>34</v>
      </c>
      <c r="P45" s="39">
        <v>548</v>
      </c>
      <c r="Q45" s="39" t="e">
        <f>#REF!*$Q$2</f>
        <v>#REF!</v>
      </c>
      <c r="R45" s="39"/>
      <c r="S45" s="38">
        <v>10</v>
      </c>
      <c r="T45" s="40" t="e">
        <f>#REF!*S45</f>
        <v>#REF!</v>
      </c>
      <c r="U45" s="35">
        <v>5</v>
      </c>
      <c r="V45" s="35">
        <v>2</v>
      </c>
      <c r="W45" s="35" t="s">
        <v>35</v>
      </c>
      <c r="X45" s="35" t="s">
        <v>198</v>
      </c>
    </row>
    <row r="46" spans="1:24" x14ac:dyDescent="0.35">
      <c r="A46" s="89">
        <v>33</v>
      </c>
      <c r="B46" s="76" t="s">
        <v>199</v>
      </c>
      <c r="C46" s="90"/>
      <c r="D46" s="42"/>
      <c r="E46" s="42"/>
      <c r="F46" s="42"/>
      <c r="G46" s="78"/>
      <c r="H46" s="35" t="s">
        <v>27</v>
      </c>
      <c r="I46" s="35" t="s">
        <v>28</v>
      </c>
      <c r="J46" s="35" t="s">
        <v>29</v>
      </c>
      <c r="K46" s="35" t="s">
        <v>194</v>
      </c>
      <c r="L46" s="35" t="s">
        <v>141</v>
      </c>
      <c r="M46" s="36" t="s">
        <v>141</v>
      </c>
      <c r="N46" s="37" t="s">
        <v>33</v>
      </c>
      <c r="O46" s="38" t="s">
        <v>34</v>
      </c>
      <c r="P46" s="39">
        <v>1254</v>
      </c>
      <c r="Q46" s="39" t="e">
        <f>#REF!*$Q$2</f>
        <v>#REF!</v>
      </c>
      <c r="R46" s="39"/>
      <c r="S46" s="38">
        <v>10</v>
      </c>
      <c r="T46" s="40" t="e">
        <f>#REF!*S46</f>
        <v>#REF!</v>
      </c>
      <c r="U46" s="35">
        <v>5</v>
      </c>
      <c r="V46" s="35">
        <v>2</v>
      </c>
      <c r="W46" s="35" t="s">
        <v>35</v>
      </c>
      <c r="X46" s="35" t="s">
        <v>200</v>
      </c>
    </row>
    <row r="47" spans="1:24" x14ac:dyDescent="0.35">
      <c r="A47" s="89">
        <v>34</v>
      </c>
      <c r="B47" s="76" t="s">
        <v>201</v>
      </c>
      <c r="C47" s="90"/>
      <c r="D47" s="42"/>
      <c r="E47" s="42"/>
      <c r="F47" s="42"/>
      <c r="G47" s="42"/>
      <c r="H47" s="35" t="s">
        <v>27</v>
      </c>
      <c r="I47" s="35" t="s">
        <v>28</v>
      </c>
      <c r="J47" s="35" t="s">
        <v>29</v>
      </c>
      <c r="K47" s="35" t="s">
        <v>202</v>
      </c>
      <c r="L47" s="35" t="s">
        <v>141</v>
      </c>
      <c r="M47" s="36" t="s">
        <v>141</v>
      </c>
      <c r="N47" s="37" t="s">
        <v>53</v>
      </c>
      <c r="O47" s="38" t="s">
        <v>34</v>
      </c>
      <c r="P47" s="39">
        <v>1505</v>
      </c>
      <c r="Q47" s="39" t="e">
        <f>#REF!*$Q$2</f>
        <v>#REF!</v>
      </c>
      <c r="R47" s="39"/>
      <c r="S47" s="38">
        <v>10</v>
      </c>
      <c r="T47" s="40" t="e">
        <f>#REF!*S47</f>
        <v>#REF!</v>
      </c>
      <c r="U47" s="35">
        <v>5</v>
      </c>
      <c r="V47" s="35">
        <v>2</v>
      </c>
      <c r="W47" s="35" t="s">
        <v>35</v>
      </c>
      <c r="X47" s="35" t="s">
        <v>203</v>
      </c>
    </row>
    <row r="48" spans="1:24" x14ac:dyDescent="0.35">
      <c r="A48" s="89">
        <v>35</v>
      </c>
      <c r="B48" s="76" t="s">
        <v>204</v>
      </c>
      <c r="C48" s="91"/>
      <c r="D48" s="92"/>
      <c r="E48" s="92"/>
      <c r="F48" s="92"/>
      <c r="G48" s="92"/>
      <c r="H48" s="35" t="s">
        <v>27</v>
      </c>
      <c r="I48" s="35" t="s">
        <v>141</v>
      </c>
      <c r="J48" s="35" t="s">
        <v>29</v>
      </c>
      <c r="K48" s="35" t="s">
        <v>205</v>
      </c>
      <c r="L48" s="35" t="s">
        <v>206</v>
      </c>
      <c r="M48" s="36" t="s">
        <v>141</v>
      </c>
      <c r="N48" s="37" t="s">
        <v>126</v>
      </c>
      <c r="O48" s="38" t="s">
        <v>34</v>
      </c>
      <c r="P48" s="39">
        <v>108</v>
      </c>
      <c r="Q48" s="39" t="e">
        <f>#REF!*$Q$2</f>
        <v>#REF!</v>
      </c>
      <c r="R48" s="39"/>
      <c r="S48" s="38">
        <v>10</v>
      </c>
      <c r="T48" s="40" t="e">
        <f>#REF!*S48</f>
        <v>#REF!</v>
      </c>
      <c r="U48" s="35">
        <v>5</v>
      </c>
      <c r="V48" s="35">
        <v>2</v>
      </c>
      <c r="W48" s="35" t="s">
        <v>98</v>
      </c>
      <c r="X48" s="35" t="s">
        <v>207</v>
      </c>
    </row>
    <row r="49" spans="1:24" x14ac:dyDescent="0.35">
      <c r="A49" s="89">
        <v>36</v>
      </c>
      <c r="B49" s="76" t="s">
        <v>208</v>
      </c>
      <c r="C49" s="91"/>
      <c r="D49" s="92"/>
      <c r="E49" s="92"/>
      <c r="F49" s="92"/>
      <c r="G49" s="92"/>
      <c r="H49" s="35" t="s">
        <v>27</v>
      </c>
      <c r="I49" s="35" t="s">
        <v>141</v>
      </c>
      <c r="J49" s="35" t="s">
        <v>29</v>
      </c>
      <c r="K49" s="35" t="s">
        <v>205</v>
      </c>
      <c r="L49" s="35" t="s">
        <v>206</v>
      </c>
      <c r="M49" s="36" t="s">
        <v>141</v>
      </c>
      <c r="N49" s="37" t="s">
        <v>133</v>
      </c>
      <c r="O49" s="38" t="s">
        <v>34</v>
      </c>
      <c r="P49" s="39">
        <v>108</v>
      </c>
      <c r="Q49" s="39" t="e">
        <f>#REF!*$Q$2</f>
        <v>#REF!</v>
      </c>
      <c r="R49" s="39"/>
      <c r="S49" s="38">
        <v>10</v>
      </c>
      <c r="T49" s="40" t="e">
        <f>#REF!*S49</f>
        <v>#REF!</v>
      </c>
      <c r="U49" s="35">
        <v>5</v>
      </c>
      <c r="V49" s="35">
        <v>2</v>
      </c>
      <c r="W49" s="35" t="s">
        <v>98</v>
      </c>
      <c r="X49" s="35" t="s">
        <v>209</v>
      </c>
    </row>
    <row r="50" spans="1:24" x14ac:dyDescent="0.35">
      <c r="A50" s="89">
        <v>37</v>
      </c>
      <c r="B50" s="66" t="s">
        <v>210</v>
      </c>
      <c r="C50" s="67"/>
      <c r="D50" s="46"/>
      <c r="E50" s="46"/>
      <c r="F50" s="46"/>
      <c r="G50" s="46"/>
      <c r="H50" s="35" t="s">
        <v>27</v>
      </c>
      <c r="I50" s="35" t="s">
        <v>141</v>
      </c>
      <c r="J50" s="35" t="s">
        <v>29</v>
      </c>
      <c r="K50" s="35" t="s">
        <v>205</v>
      </c>
      <c r="L50" s="35" t="s">
        <v>206</v>
      </c>
      <c r="M50" s="36" t="s">
        <v>141</v>
      </c>
      <c r="N50" s="37" t="s">
        <v>117</v>
      </c>
      <c r="O50" s="38" t="s">
        <v>34</v>
      </c>
      <c r="P50" s="39">
        <v>108</v>
      </c>
      <c r="Q50" s="39" t="e">
        <f>#REF!*$Q$2</f>
        <v>#REF!</v>
      </c>
      <c r="R50" s="39"/>
      <c r="S50" s="38">
        <v>10</v>
      </c>
      <c r="T50" s="40" t="e">
        <f>#REF!*S50</f>
        <v>#REF!</v>
      </c>
      <c r="U50" s="35">
        <v>5</v>
      </c>
      <c r="V50" s="35">
        <v>2</v>
      </c>
      <c r="W50" s="35" t="s">
        <v>98</v>
      </c>
      <c r="X50" s="35" t="s">
        <v>211</v>
      </c>
    </row>
    <row r="51" spans="1:24" ht="27" x14ac:dyDescent="0.35">
      <c r="A51" s="89">
        <v>38</v>
      </c>
      <c r="B51" s="66" t="s">
        <v>212</v>
      </c>
      <c r="C51" s="67"/>
      <c r="D51" s="46"/>
      <c r="E51" s="46"/>
      <c r="F51" s="46"/>
      <c r="G51" s="46"/>
      <c r="H51" s="35" t="s">
        <v>27</v>
      </c>
      <c r="I51" s="35" t="s">
        <v>141</v>
      </c>
      <c r="J51" s="35" t="s">
        <v>93</v>
      </c>
      <c r="K51" s="35" t="s">
        <v>213</v>
      </c>
      <c r="L51" s="35" t="s">
        <v>141</v>
      </c>
      <c r="M51" s="37" t="s">
        <v>141</v>
      </c>
      <c r="N51" s="37" t="s">
        <v>97</v>
      </c>
      <c r="O51" s="38" t="s">
        <v>34</v>
      </c>
      <c r="P51" s="39">
        <v>3584</v>
      </c>
      <c r="Q51" s="39" t="e">
        <f>#REF!*$Q$2</f>
        <v>#REF!</v>
      </c>
      <c r="R51" s="39"/>
      <c r="S51" s="38">
        <v>10</v>
      </c>
      <c r="T51" s="40" t="e">
        <f>#REF!*S51</f>
        <v>#REF!</v>
      </c>
      <c r="U51" s="35">
        <v>5</v>
      </c>
      <c r="V51" s="35">
        <v>2</v>
      </c>
      <c r="W51" s="35" t="s">
        <v>98</v>
      </c>
      <c r="X51" s="35" t="s">
        <v>214</v>
      </c>
    </row>
    <row r="52" spans="1:24" x14ac:dyDescent="0.35">
      <c r="A52" s="89">
        <v>39</v>
      </c>
      <c r="B52" s="66" t="s">
        <v>215</v>
      </c>
      <c r="C52" s="67"/>
      <c r="D52" s="46"/>
      <c r="E52" s="46"/>
      <c r="F52" s="46"/>
      <c r="G52" s="46"/>
      <c r="H52" s="35" t="s">
        <v>27</v>
      </c>
      <c r="I52" s="35" t="s">
        <v>141</v>
      </c>
      <c r="J52" s="35" t="s">
        <v>93</v>
      </c>
      <c r="K52" s="35" t="s">
        <v>216</v>
      </c>
      <c r="L52" s="35" t="s">
        <v>141</v>
      </c>
      <c r="M52" s="37" t="s">
        <v>141</v>
      </c>
      <c r="N52" s="37" t="s">
        <v>97</v>
      </c>
      <c r="O52" s="38" t="s">
        <v>34</v>
      </c>
      <c r="P52" s="39">
        <v>188</v>
      </c>
      <c r="Q52" s="39" t="e">
        <f>#REF!*$Q$2</f>
        <v>#REF!</v>
      </c>
      <c r="R52" s="39"/>
      <c r="S52" s="38">
        <v>10</v>
      </c>
      <c r="T52" s="40" t="e">
        <f>#REF!*S52</f>
        <v>#REF!</v>
      </c>
      <c r="U52" s="35">
        <v>5</v>
      </c>
      <c r="V52" s="35">
        <v>2</v>
      </c>
      <c r="W52" s="35" t="s">
        <v>98</v>
      </c>
      <c r="X52" s="35" t="s">
        <v>217</v>
      </c>
    </row>
    <row r="53" spans="1:24" x14ac:dyDescent="0.35">
      <c r="A53" s="89">
        <v>40</v>
      </c>
      <c r="B53" s="66" t="s">
        <v>218</v>
      </c>
      <c r="C53" s="67"/>
      <c r="D53" s="46"/>
      <c r="E53" s="46"/>
      <c r="F53" s="46"/>
      <c r="G53" s="46"/>
      <c r="H53" s="35" t="s">
        <v>27</v>
      </c>
      <c r="I53" s="35" t="s">
        <v>141</v>
      </c>
      <c r="J53" s="35" t="s">
        <v>93</v>
      </c>
      <c r="K53" s="93" t="s">
        <v>219</v>
      </c>
      <c r="L53" s="93" t="s">
        <v>141</v>
      </c>
      <c r="M53" s="37" t="s">
        <v>141</v>
      </c>
      <c r="N53" s="37" t="s">
        <v>97</v>
      </c>
      <c r="O53" s="38" t="s">
        <v>34</v>
      </c>
      <c r="P53" s="39">
        <v>8619</v>
      </c>
      <c r="Q53" s="39" t="e">
        <f>#REF!*$Q$2</f>
        <v>#REF!</v>
      </c>
      <c r="R53" s="39"/>
      <c r="S53" s="38">
        <v>10</v>
      </c>
      <c r="T53" s="40" t="e">
        <f>#REF!*S53</f>
        <v>#REF!</v>
      </c>
      <c r="U53" s="35">
        <v>5</v>
      </c>
      <c r="V53" s="35">
        <v>2</v>
      </c>
      <c r="W53" s="35" t="s">
        <v>98</v>
      </c>
      <c r="X53" s="35" t="s">
        <v>220</v>
      </c>
    </row>
    <row r="54" spans="1:24" x14ac:dyDescent="0.35">
      <c r="A54" s="89">
        <v>41</v>
      </c>
      <c r="B54" s="66" t="s">
        <v>221</v>
      </c>
      <c r="C54" s="67"/>
      <c r="D54" s="46"/>
      <c r="E54" s="46"/>
      <c r="F54" s="46"/>
      <c r="G54" s="46"/>
      <c r="H54" s="35" t="s">
        <v>27</v>
      </c>
      <c r="I54" s="35" t="s">
        <v>141</v>
      </c>
      <c r="J54" s="35" t="s">
        <v>93</v>
      </c>
      <c r="K54" s="35" t="s">
        <v>222</v>
      </c>
      <c r="L54" s="35" t="s">
        <v>141</v>
      </c>
      <c r="M54" s="37" t="s">
        <v>141</v>
      </c>
      <c r="N54" s="37" t="s">
        <v>97</v>
      </c>
      <c r="O54" s="38" t="s">
        <v>34</v>
      </c>
      <c r="P54" s="39">
        <v>331</v>
      </c>
      <c r="Q54" s="39" t="e">
        <f>#REF!*$Q$2</f>
        <v>#REF!</v>
      </c>
      <c r="R54" s="39"/>
      <c r="S54" s="38">
        <v>10</v>
      </c>
      <c r="T54" s="40" t="e">
        <f>#REF!*S54</f>
        <v>#REF!</v>
      </c>
      <c r="U54" s="35">
        <v>5</v>
      </c>
      <c r="V54" s="35">
        <v>2</v>
      </c>
      <c r="W54" s="35" t="s">
        <v>98</v>
      </c>
      <c r="X54" s="35" t="s">
        <v>223</v>
      </c>
    </row>
    <row r="55" spans="1:24" ht="17.5" x14ac:dyDescent="0.35">
      <c r="A55" s="94"/>
      <c r="B55" s="95" t="s">
        <v>224</v>
      </c>
      <c r="C55" s="96"/>
      <c r="D55" s="97">
        <f>SUM(D3:D54)</f>
        <v>148</v>
      </c>
      <c r="E55" s="98"/>
      <c r="F55" s="99">
        <f>SUM(F4:F54)</f>
        <v>149.19999999999999</v>
      </c>
      <c r="G55" s="98"/>
      <c r="H55" s="100"/>
      <c r="I55" s="100"/>
      <c r="J55" s="100"/>
      <c r="K55" s="100"/>
      <c r="L55" s="100"/>
      <c r="M55" s="94"/>
      <c r="N55" s="94"/>
      <c r="O55" s="94"/>
      <c r="P55" s="101">
        <v>0</v>
      </c>
      <c r="Q55" s="101"/>
      <c r="R55" s="101"/>
      <c r="S55" s="101"/>
      <c r="T55" s="101"/>
      <c r="U55" s="100"/>
      <c r="V55" s="100"/>
      <c r="W55" s="100"/>
      <c r="X55" s="100"/>
    </row>
    <row r="56" spans="1:24" x14ac:dyDescent="0.35">
      <c r="A56" s="81"/>
      <c r="B56" s="81"/>
      <c r="C56" s="102"/>
      <c r="D56" s="81"/>
      <c r="E56" s="81"/>
      <c r="F56" s="81"/>
      <c r="G56" s="81"/>
      <c r="H56" s="81"/>
      <c r="I56" s="81"/>
      <c r="J56" s="81"/>
      <c r="K56" s="81"/>
      <c r="L56" s="81"/>
      <c r="M56" s="81"/>
      <c r="N56" s="81"/>
      <c r="O56" s="81"/>
      <c r="P56" s="103">
        <v>0</v>
      </c>
      <c r="Q56" s="103"/>
      <c r="R56" s="103"/>
      <c r="S56" s="81"/>
      <c r="T56" s="104"/>
      <c r="U56" s="81"/>
      <c r="V56" s="81"/>
      <c r="W56" s="81"/>
      <c r="X56" s="81"/>
    </row>
    <row r="57" spans="1:24" ht="20.5" x14ac:dyDescent="0.35">
      <c r="A57" s="23"/>
      <c r="B57" s="105" t="s">
        <v>225</v>
      </c>
      <c r="C57" s="25" t="s">
        <v>226</v>
      </c>
      <c r="D57" s="58" t="s">
        <v>227</v>
      </c>
      <c r="E57" s="58"/>
      <c r="F57" s="58"/>
      <c r="G57" s="58"/>
      <c r="H57" s="27"/>
      <c r="I57" s="27"/>
      <c r="J57" s="27"/>
      <c r="K57" s="27"/>
      <c r="L57" s="27"/>
      <c r="M57" s="23"/>
      <c r="N57" s="23"/>
      <c r="O57" s="23"/>
      <c r="P57" s="43">
        <v>0</v>
      </c>
      <c r="Q57" s="43"/>
      <c r="R57" s="43"/>
      <c r="S57" s="23"/>
      <c r="T57" s="44"/>
      <c r="U57" s="27"/>
      <c r="V57" s="27"/>
      <c r="W57" s="27"/>
      <c r="X57" s="27"/>
    </row>
    <row r="58" spans="1:24" ht="54" x14ac:dyDescent="0.35">
      <c r="A58" s="46">
        <v>42</v>
      </c>
      <c r="B58" s="41" t="s">
        <v>228</v>
      </c>
      <c r="C58" s="74" t="s">
        <v>229</v>
      </c>
      <c r="D58" s="42">
        <v>1</v>
      </c>
      <c r="E58" s="42"/>
      <c r="F58" s="42"/>
      <c r="G58" s="78"/>
      <c r="H58" s="35" t="s">
        <v>27</v>
      </c>
      <c r="I58" s="35" t="s">
        <v>230</v>
      </c>
      <c r="J58" s="35" t="s">
        <v>122</v>
      </c>
      <c r="K58" s="35" t="s">
        <v>231</v>
      </c>
      <c r="L58" s="35" t="s">
        <v>232</v>
      </c>
      <c r="M58" s="36" t="s">
        <v>233</v>
      </c>
      <c r="N58" s="37" t="s">
        <v>234</v>
      </c>
      <c r="O58" s="38" t="s">
        <v>34</v>
      </c>
      <c r="P58" s="39">
        <v>43441</v>
      </c>
      <c r="Q58" s="39" t="e">
        <f>#REF!*$Q$2</f>
        <v>#REF!</v>
      </c>
      <c r="R58" s="39"/>
      <c r="S58" s="106">
        <v>0</v>
      </c>
      <c r="T58" s="40">
        <v>0</v>
      </c>
      <c r="U58" s="35">
        <v>28</v>
      </c>
      <c r="V58" s="35">
        <v>2</v>
      </c>
      <c r="W58" s="35" t="s">
        <v>35</v>
      </c>
      <c r="X58" s="35" t="s">
        <v>235</v>
      </c>
    </row>
    <row r="59" spans="1:24" ht="54" x14ac:dyDescent="0.35">
      <c r="A59" s="46">
        <v>43</v>
      </c>
      <c r="B59" s="41" t="s">
        <v>236</v>
      </c>
      <c r="C59" s="74" t="s">
        <v>237</v>
      </c>
      <c r="D59" s="42">
        <v>1</v>
      </c>
      <c r="E59" s="42"/>
      <c r="F59" s="42"/>
      <c r="G59" s="78"/>
      <c r="H59" s="35" t="s">
        <v>141</v>
      </c>
      <c r="I59" s="35" t="s">
        <v>141</v>
      </c>
      <c r="J59" s="35" t="s">
        <v>141</v>
      </c>
      <c r="K59" s="35" t="s">
        <v>141</v>
      </c>
      <c r="L59" s="35" t="s">
        <v>141</v>
      </c>
      <c r="M59" s="36" t="s">
        <v>141</v>
      </c>
      <c r="N59" s="37" t="s">
        <v>141</v>
      </c>
      <c r="O59" s="38" t="s">
        <v>34</v>
      </c>
      <c r="P59" s="39" t="e">
        <v>#VALUE!</v>
      </c>
      <c r="Q59" s="39" t="s">
        <v>141</v>
      </c>
      <c r="R59" s="39"/>
      <c r="S59" s="106">
        <v>0</v>
      </c>
      <c r="T59" s="40">
        <v>0</v>
      </c>
      <c r="U59" s="35" t="s">
        <v>141</v>
      </c>
      <c r="V59" s="35" t="s">
        <v>141</v>
      </c>
      <c r="W59" s="35" t="s">
        <v>141</v>
      </c>
      <c r="X59" s="35" t="s">
        <v>141</v>
      </c>
    </row>
    <row r="60" spans="1:24" ht="40.5" x14ac:dyDescent="0.35">
      <c r="A60" s="46">
        <v>44</v>
      </c>
      <c r="B60" s="41" t="s">
        <v>238</v>
      </c>
      <c r="C60" s="77" t="s">
        <v>239</v>
      </c>
      <c r="D60" s="46">
        <v>1</v>
      </c>
      <c r="E60" s="46"/>
      <c r="F60" s="46"/>
      <c r="G60" s="78"/>
      <c r="H60" s="35" t="s">
        <v>27</v>
      </c>
      <c r="I60" s="35" t="s">
        <v>28</v>
      </c>
      <c r="J60" s="35" t="s">
        <v>29</v>
      </c>
      <c r="K60" s="35" t="s">
        <v>240</v>
      </c>
      <c r="L60" s="35" t="s">
        <v>241</v>
      </c>
      <c r="M60" s="36" t="s">
        <v>52</v>
      </c>
      <c r="N60" s="37" t="s">
        <v>242</v>
      </c>
      <c r="O60" s="38" t="s">
        <v>34</v>
      </c>
      <c r="P60" s="39">
        <v>69472</v>
      </c>
      <c r="Q60" s="39" t="e">
        <f>#REF!*$Q$2</f>
        <v>#REF!</v>
      </c>
      <c r="R60" s="39"/>
      <c r="S60" s="106">
        <v>0</v>
      </c>
      <c r="T60" s="40">
        <v>0</v>
      </c>
      <c r="U60" s="35">
        <v>28</v>
      </c>
      <c r="V60" s="35">
        <v>2</v>
      </c>
      <c r="W60" s="35" t="s">
        <v>35</v>
      </c>
      <c r="X60" s="35" t="s">
        <v>243</v>
      </c>
    </row>
    <row r="61" spans="1:24" x14ac:dyDescent="0.35">
      <c r="A61" s="42">
        <v>45</v>
      </c>
      <c r="B61" s="107" t="s">
        <v>244</v>
      </c>
      <c r="C61" s="108"/>
      <c r="D61" s="46">
        <v>1</v>
      </c>
      <c r="E61" s="46"/>
      <c r="F61" s="46"/>
      <c r="G61" s="78"/>
      <c r="H61" s="35" t="s">
        <v>27</v>
      </c>
      <c r="I61" s="35" t="s">
        <v>28</v>
      </c>
      <c r="J61" s="35" t="s">
        <v>29</v>
      </c>
      <c r="K61" s="35" t="s">
        <v>245</v>
      </c>
      <c r="L61" s="35" t="s">
        <v>45</v>
      </c>
      <c r="M61" s="36" t="s">
        <v>46</v>
      </c>
      <c r="N61" s="37" t="s">
        <v>47</v>
      </c>
      <c r="O61" s="38" t="s">
        <v>34</v>
      </c>
      <c r="P61" s="39">
        <v>30608</v>
      </c>
      <c r="Q61" s="39" t="e">
        <f>#REF!*$Q$2</f>
        <v>#REF!</v>
      </c>
      <c r="R61" s="39"/>
      <c r="S61" s="106">
        <v>0</v>
      </c>
      <c r="T61" s="40">
        <v>0</v>
      </c>
      <c r="U61" s="35">
        <v>28</v>
      </c>
      <c r="V61" s="35">
        <v>2</v>
      </c>
      <c r="W61" s="35" t="s">
        <v>35</v>
      </c>
      <c r="X61" s="35" t="s">
        <v>246</v>
      </c>
    </row>
    <row r="62" spans="1:24" ht="27" x14ac:dyDescent="0.35">
      <c r="A62" s="81">
        <v>46</v>
      </c>
      <c r="B62" s="51" t="s">
        <v>247</v>
      </c>
      <c r="C62" s="77" t="s">
        <v>248</v>
      </c>
      <c r="D62" s="46">
        <v>1</v>
      </c>
      <c r="E62" s="46"/>
      <c r="F62" s="46"/>
      <c r="G62" s="78"/>
      <c r="H62" s="35" t="s">
        <v>27</v>
      </c>
      <c r="I62" s="35" t="s">
        <v>59</v>
      </c>
      <c r="J62" s="35" t="s">
        <v>60</v>
      </c>
      <c r="K62" s="35">
        <v>3526748</v>
      </c>
      <c r="L62" s="35" t="s">
        <v>249</v>
      </c>
      <c r="M62" s="36" t="s">
        <v>62</v>
      </c>
      <c r="N62" s="37" t="s">
        <v>250</v>
      </c>
      <c r="O62" s="38" t="s">
        <v>34</v>
      </c>
      <c r="P62" s="39">
        <v>3232</v>
      </c>
      <c r="Q62" s="39" t="e">
        <f>#REF!*$Q$2</f>
        <v>#REF!</v>
      </c>
      <c r="R62" s="39"/>
      <c r="S62" s="106">
        <v>0</v>
      </c>
      <c r="T62" s="40">
        <v>0</v>
      </c>
      <c r="U62" s="35">
        <v>10</v>
      </c>
      <c r="V62" s="35">
        <v>2</v>
      </c>
      <c r="W62" s="35" t="s">
        <v>81</v>
      </c>
      <c r="X62" s="35" t="s">
        <v>251</v>
      </c>
    </row>
    <row r="63" spans="1:24" ht="27" x14ac:dyDescent="0.35">
      <c r="A63" s="81">
        <v>47</v>
      </c>
      <c r="B63" s="51" t="s">
        <v>252</v>
      </c>
      <c r="C63" s="77" t="s">
        <v>248</v>
      </c>
      <c r="D63" s="46">
        <v>1</v>
      </c>
      <c r="E63" s="46"/>
      <c r="F63" s="46"/>
      <c r="G63" s="78"/>
      <c r="H63" s="35" t="s">
        <v>27</v>
      </c>
      <c r="I63" s="35" t="s">
        <v>59</v>
      </c>
      <c r="J63" s="35" t="s">
        <v>60</v>
      </c>
      <c r="K63" s="35">
        <v>3526755</v>
      </c>
      <c r="L63" s="35" t="s">
        <v>253</v>
      </c>
      <c r="M63" s="36" t="s">
        <v>62</v>
      </c>
      <c r="N63" s="37" t="s">
        <v>250</v>
      </c>
      <c r="O63" s="38" t="s">
        <v>34</v>
      </c>
      <c r="P63" s="39">
        <v>3232</v>
      </c>
      <c r="Q63" s="39" t="e">
        <f>#REF!*$Q$2</f>
        <v>#REF!</v>
      </c>
      <c r="R63" s="39"/>
      <c r="S63" s="106">
        <v>0</v>
      </c>
      <c r="T63" s="40">
        <v>0</v>
      </c>
      <c r="U63" s="35">
        <v>10</v>
      </c>
      <c r="V63" s="35">
        <v>2</v>
      </c>
      <c r="W63" s="35" t="s">
        <v>81</v>
      </c>
      <c r="X63" s="35" t="s">
        <v>251</v>
      </c>
    </row>
    <row r="64" spans="1:24" ht="27" x14ac:dyDescent="0.35">
      <c r="A64" s="81">
        <v>48</v>
      </c>
      <c r="B64" s="56" t="s">
        <v>254</v>
      </c>
      <c r="C64" s="77" t="s">
        <v>248</v>
      </c>
      <c r="D64" s="46">
        <v>1</v>
      </c>
      <c r="E64" s="46"/>
      <c r="F64" s="46"/>
      <c r="G64" s="78"/>
      <c r="H64" s="35" t="s">
        <v>27</v>
      </c>
      <c r="I64" s="35" t="s">
        <v>59</v>
      </c>
      <c r="J64" s="35" t="s">
        <v>60</v>
      </c>
      <c r="K64" s="35">
        <v>3525752</v>
      </c>
      <c r="L64" s="35" t="s">
        <v>255</v>
      </c>
      <c r="M64" s="36" t="s">
        <v>62</v>
      </c>
      <c r="N64" s="37" t="s">
        <v>250</v>
      </c>
      <c r="O64" s="38" t="s">
        <v>34</v>
      </c>
      <c r="P64" s="39">
        <v>4632</v>
      </c>
      <c r="Q64" s="39" t="e">
        <f>#REF!*$Q$2</f>
        <v>#REF!</v>
      </c>
      <c r="R64" s="39"/>
      <c r="S64" s="106">
        <v>0</v>
      </c>
      <c r="T64" s="40">
        <v>0</v>
      </c>
      <c r="U64" s="35">
        <v>10</v>
      </c>
      <c r="V64" s="35">
        <v>2</v>
      </c>
      <c r="W64" s="35" t="s">
        <v>81</v>
      </c>
      <c r="X64" s="35" t="s">
        <v>251</v>
      </c>
    </row>
    <row r="65" spans="1:24" x14ac:dyDescent="0.35">
      <c r="A65" s="46">
        <v>49</v>
      </c>
      <c r="B65" s="109" t="s">
        <v>256</v>
      </c>
      <c r="C65" s="77"/>
      <c r="D65" s="46">
        <v>1</v>
      </c>
      <c r="E65" s="46"/>
      <c r="F65" s="46"/>
      <c r="G65" s="78"/>
      <c r="H65" s="35" t="s">
        <v>27</v>
      </c>
      <c r="I65" s="35" t="s">
        <v>92</v>
      </c>
      <c r="J65" s="35" t="s">
        <v>93</v>
      </c>
      <c r="K65" s="35" t="s">
        <v>257</v>
      </c>
      <c r="L65" s="35" t="s">
        <v>258</v>
      </c>
      <c r="M65" s="36" t="s">
        <v>259</v>
      </c>
      <c r="N65" s="37" t="s">
        <v>260</v>
      </c>
      <c r="O65" s="38" t="s">
        <v>34</v>
      </c>
      <c r="P65" s="39">
        <v>34546</v>
      </c>
      <c r="Q65" s="39" t="e">
        <f>#REF!*$Q$2</f>
        <v>#REF!</v>
      </c>
      <c r="R65" s="39"/>
      <c r="S65" s="106">
        <v>0</v>
      </c>
      <c r="T65" s="40">
        <v>0</v>
      </c>
      <c r="U65" s="35">
        <v>20</v>
      </c>
      <c r="V65" s="35">
        <v>2</v>
      </c>
      <c r="W65" s="35" t="s">
        <v>98</v>
      </c>
      <c r="X65" s="35" t="s">
        <v>261</v>
      </c>
    </row>
    <row r="66" spans="1:24" ht="27" x14ac:dyDescent="0.35">
      <c r="A66" s="81">
        <v>50</v>
      </c>
      <c r="B66" s="109" t="s">
        <v>262</v>
      </c>
      <c r="C66" s="79" t="s">
        <v>263</v>
      </c>
      <c r="D66" s="59">
        <v>1</v>
      </c>
      <c r="E66" s="59"/>
      <c r="F66" s="59"/>
      <c r="G66" s="59"/>
      <c r="H66" s="35" t="s">
        <v>141</v>
      </c>
      <c r="I66" s="35" t="s">
        <v>141</v>
      </c>
      <c r="J66" s="35" t="s">
        <v>141</v>
      </c>
      <c r="K66" s="35" t="s">
        <v>141</v>
      </c>
      <c r="L66" s="35" t="s">
        <v>141</v>
      </c>
      <c r="M66" s="36" t="s">
        <v>141</v>
      </c>
      <c r="N66" s="37" t="s">
        <v>141</v>
      </c>
      <c r="O66" s="38" t="s">
        <v>34</v>
      </c>
      <c r="P66" s="39" t="s">
        <v>141</v>
      </c>
      <c r="Q66" s="39" t="s">
        <v>141</v>
      </c>
      <c r="R66" s="39"/>
      <c r="S66" s="106">
        <v>0</v>
      </c>
      <c r="T66" s="40">
        <v>0</v>
      </c>
      <c r="U66" s="35" t="s">
        <v>141</v>
      </c>
      <c r="V66" s="35" t="s">
        <v>141</v>
      </c>
      <c r="W66" s="35" t="s">
        <v>141</v>
      </c>
      <c r="X66" s="35" t="s">
        <v>141</v>
      </c>
    </row>
    <row r="67" spans="1:24" ht="27" x14ac:dyDescent="0.35">
      <c r="A67" s="81">
        <v>51</v>
      </c>
      <c r="B67" s="56" t="s">
        <v>264</v>
      </c>
      <c r="C67" s="79" t="s">
        <v>265</v>
      </c>
      <c r="D67" s="59">
        <v>1</v>
      </c>
      <c r="E67" s="59"/>
      <c r="F67" s="59"/>
      <c r="G67" s="59"/>
      <c r="H67" s="35" t="s">
        <v>27</v>
      </c>
      <c r="I67" s="35" t="s">
        <v>266</v>
      </c>
      <c r="J67" s="35" t="s">
        <v>267</v>
      </c>
      <c r="K67" s="35" t="s">
        <v>268</v>
      </c>
      <c r="L67" s="35" t="s">
        <v>269</v>
      </c>
      <c r="M67" s="36" t="s">
        <v>270</v>
      </c>
      <c r="N67" s="37" t="s">
        <v>271</v>
      </c>
      <c r="O67" s="38" t="s">
        <v>34</v>
      </c>
      <c r="P67" s="39">
        <v>54227</v>
      </c>
      <c r="Q67" s="39" t="e">
        <f>#REF!*$Q$2</f>
        <v>#REF!</v>
      </c>
      <c r="R67" s="39"/>
      <c r="S67" s="106">
        <v>0</v>
      </c>
      <c r="T67" s="40">
        <v>0</v>
      </c>
      <c r="U67" s="35">
        <v>20</v>
      </c>
      <c r="V67" s="35">
        <v>2</v>
      </c>
      <c r="W67" s="35" t="s">
        <v>81</v>
      </c>
      <c r="X67" s="35" t="s">
        <v>272</v>
      </c>
    </row>
    <row r="68" spans="1:24" ht="27" x14ac:dyDescent="0.35">
      <c r="A68" s="46">
        <v>52</v>
      </c>
      <c r="B68" s="107" t="s">
        <v>273</v>
      </c>
      <c r="C68" s="77" t="s">
        <v>274</v>
      </c>
      <c r="D68" s="46">
        <v>1</v>
      </c>
      <c r="E68" s="46"/>
      <c r="F68" s="46"/>
      <c r="G68" s="110"/>
      <c r="H68" s="35" t="s">
        <v>141</v>
      </c>
      <c r="I68" s="35" t="s">
        <v>141</v>
      </c>
      <c r="J68" s="35" t="s">
        <v>141</v>
      </c>
      <c r="K68" s="35" t="s">
        <v>141</v>
      </c>
      <c r="L68" s="35" t="s">
        <v>141</v>
      </c>
      <c r="M68" s="36" t="s">
        <v>141</v>
      </c>
      <c r="N68" s="37" t="s">
        <v>141</v>
      </c>
      <c r="O68" s="38" t="s">
        <v>34</v>
      </c>
      <c r="P68" s="39" t="s">
        <v>141</v>
      </c>
      <c r="Q68" s="39" t="s">
        <v>141</v>
      </c>
      <c r="R68" s="39"/>
      <c r="S68" s="106">
        <v>0</v>
      </c>
      <c r="T68" s="40">
        <v>0</v>
      </c>
      <c r="U68" s="35" t="s">
        <v>141</v>
      </c>
      <c r="V68" s="35" t="s">
        <v>141</v>
      </c>
      <c r="W68" s="35" t="s">
        <v>141</v>
      </c>
      <c r="X68" s="35" t="s">
        <v>141</v>
      </c>
    </row>
    <row r="69" spans="1:24" ht="27" x14ac:dyDescent="0.35">
      <c r="A69" s="46">
        <v>53</v>
      </c>
      <c r="B69" s="107" t="s">
        <v>275</v>
      </c>
      <c r="C69" s="77" t="s">
        <v>276</v>
      </c>
      <c r="D69" s="46">
        <v>1</v>
      </c>
      <c r="E69" s="46"/>
      <c r="F69" s="46"/>
      <c r="G69" s="111"/>
      <c r="H69" s="35" t="s">
        <v>27</v>
      </c>
      <c r="I69" s="35" t="s">
        <v>277</v>
      </c>
      <c r="J69" s="35" t="s">
        <v>122</v>
      </c>
      <c r="K69" s="35" t="s">
        <v>278</v>
      </c>
      <c r="L69" s="35" t="s">
        <v>279</v>
      </c>
      <c r="M69" s="36" t="s">
        <v>280</v>
      </c>
      <c r="N69" s="37" t="s">
        <v>281</v>
      </c>
      <c r="O69" s="38" t="s">
        <v>34</v>
      </c>
      <c r="P69" s="39">
        <v>12067</v>
      </c>
      <c r="Q69" s="39" t="e">
        <f>#REF!*$Q$2</f>
        <v>#REF!</v>
      </c>
      <c r="R69" s="39"/>
      <c r="S69" s="106">
        <v>0</v>
      </c>
      <c r="T69" s="40">
        <v>0</v>
      </c>
      <c r="U69" s="35">
        <v>20</v>
      </c>
      <c r="V69" s="35">
        <v>2</v>
      </c>
      <c r="W69" s="35" t="s">
        <v>35</v>
      </c>
      <c r="X69" s="35" t="s">
        <v>282</v>
      </c>
    </row>
    <row r="70" spans="1:24" ht="40.5" x14ac:dyDescent="0.35">
      <c r="A70" s="46">
        <v>54</v>
      </c>
      <c r="B70" s="107" t="s">
        <v>283</v>
      </c>
      <c r="C70" s="77" t="s">
        <v>284</v>
      </c>
      <c r="D70" s="46">
        <v>1</v>
      </c>
      <c r="E70" s="46"/>
      <c r="F70" s="46"/>
      <c r="G70" s="111"/>
      <c r="H70" s="35" t="s">
        <v>141</v>
      </c>
      <c r="I70" s="35" t="s">
        <v>141</v>
      </c>
      <c r="J70" s="35" t="s">
        <v>141</v>
      </c>
      <c r="K70" s="35" t="s">
        <v>141</v>
      </c>
      <c r="L70" s="35" t="s">
        <v>141</v>
      </c>
      <c r="M70" s="37" t="s">
        <v>141</v>
      </c>
      <c r="N70" s="37" t="s">
        <v>141</v>
      </c>
      <c r="O70" s="38" t="s">
        <v>34</v>
      </c>
      <c r="P70" s="39" t="s">
        <v>141</v>
      </c>
      <c r="Q70" s="39" t="s">
        <v>141</v>
      </c>
      <c r="R70" s="39"/>
      <c r="S70" s="106">
        <v>0</v>
      </c>
      <c r="T70" s="40">
        <v>0</v>
      </c>
      <c r="U70" s="35" t="s">
        <v>141</v>
      </c>
      <c r="V70" s="35" t="s">
        <v>141</v>
      </c>
      <c r="W70" s="35" t="s">
        <v>141</v>
      </c>
      <c r="X70" s="35" t="s">
        <v>141</v>
      </c>
    </row>
    <row r="71" spans="1:24" x14ac:dyDescent="0.35">
      <c r="A71" s="46">
        <v>55</v>
      </c>
      <c r="B71" s="112" t="s">
        <v>285</v>
      </c>
      <c r="C71" s="69"/>
      <c r="D71" s="71">
        <v>1</v>
      </c>
      <c r="E71" s="71"/>
      <c r="F71" s="71"/>
      <c r="G71" s="71"/>
      <c r="H71" s="35" t="s">
        <v>27</v>
      </c>
      <c r="I71" s="35" t="s">
        <v>113</v>
      </c>
      <c r="J71" s="35" t="s">
        <v>29</v>
      </c>
      <c r="K71" s="35" t="s">
        <v>286</v>
      </c>
      <c r="L71" s="35" t="s">
        <v>287</v>
      </c>
      <c r="M71" s="37" t="s">
        <v>288</v>
      </c>
      <c r="N71" s="37" t="s">
        <v>289</v>
      </c>
      <c r="O71" s="38" t="s">
        <v>34</v>
      </c>
      <c r="P71" s="39">
        <v>3017</v>
      </c>
      <c r="Q71" s="39" t="e">
        <f>#REF!*$Q$2</f>
        <v>#REF!</v>
      </c>
      <c r="R71" s="39"/>
      <c r="S71" s="106">
        <v>0</v>
      </c>
      <c r="T71" s="40">
        <v>0</v>
      </c>
      <c r="U71" s="35">
        <v>28</v>
      </c>
      <c r="V71" s="35">
        <v>2</v>
      </c>
      <c r="W71" s="35" t="s">
        <v>98</v>
      </c>
      <c r="X71" s="35" t="s">
        <v>290</v>
      </c>
    </row>
    <row r="72" spans="1:24" x14ac:dyDescent="0.35">
      <c r="A72" s="23"/>
      <c r="B72" s="24"/>
      <c r="C72" s="25"/>
      <c r="D72" s="113">
        <f>SUM(D58:D71)</f>
        <v>14</v>
      </c>
      <c r="E72" s="26"/>
      <c r="F72" s="26"/>
      <c r="G72" s="26"/>
      <c r="H72" s="24"/>
      <c r="I72" s="27"/>
      <c r="J72" s="27"/>
      <c r="K72" s="27"/>
      <c r="L72" s="27"/>
      <c r="M72" s="23"/>
      <c r="N72" s="23"/>
      <c r="O72" s="23"/>
      <c r="P72" s="28">
        <v>0</v>
      </c>
      <c r="Q72" s="28"/>
      <c r="R72" s="28"/>
      <c r="S72" s="23"/>
      <c r="T72" s="29"/>
      <c r="U72" s="27"/>
      <c r="V72" s="27"/>
      <c r="W72" s="27"/>
      <c r="X72" s="27"/>
    </row>
    <row r="73" spans="1:24" ht="15" x14ac:dyDescent="0.4">
      <c r="A73" s="114"/>
      <c r="B73" s="115"/>
      <c r="C73" s="116"/>
      <c r="D73" s="117"/>
      <c r="E73" s="117"/>
      <c r="F73" s="117"/>
      <c r="G73" s="117"/>
      <c r="H73" s="118"/>
      <c r="I73" s="119"/>
      <c r="J73" s="132"/>
      <c r="K73" s="132"/>
      <c r="L73" s="132"/>
      <c r="M73" s="120"/>
      <c r="N73" s="120"/>
      <c r="O73" s="120"/>
      <c r="P73" s="121">
        <v>0</v>
      </c>
      <c r="Q73" s="121"/>
      <c r="R73" s="121"/>
      <c r="S73" s="120"/>
      <c r="T73" s="122"/>
      <c r="U73" s="123"/>
      <c r="V73" s="123"/>
      <c r="W73" s="123"/>
      <c r="X73" s="123"/>
    </row>
    <row r="74" spans="1:24" ht="20.5" x14ac:dyDescent="0.35">
      <c r="A74" s="23"/>
      <c r="B74" s="105" t="s">
        <v>291</v>
      </c>
      <c r="C74" s="25" t="s">
        <v>226</v>
      </c>
      <c r="D74" s="58"/>
      <c r="E74" s="58"/>
      <c r="F74" s="58"/>
      <c r="G74" s="58"/>
      <c r="H74" s="27"/>
      <c r="I74" s="27"/>
      <c r="J74" s="27"/>
      <c r="K74" s="27"/>
      <c r="L74" s="27"/>
      <c r="M74" s="23"/>
      <c r="N74" s="23"/>
      <c r="O74" s="23"/>
      <c r="P74" s="43">
        <v>0</v>
      </c>
      <c r="Q74" s="43"/>
      <c r="R74" s="43"/>
      <c r="S74" s="23"/>
      <c r="T74" s="44"/>
      <c r="U74" s="27"/>
      <c r="V74" s="27"/>
      <c r="W74" s="27"/>
      <c r="X74" s="27"/>
    </row>
    <row r="75" spans="1:24" ht="15" x14ac:dyDescent="0.4">
      <c r="A75" s="114">
        <v>56</v>
      </c>
      <c r="B75" s="124" t="s">
        <v>292</v>
      </c>
      <c r="C75" s="125" t="s">
        <v>293</v>
      </c>
      <c r="D75" s="114"/>
      <c r="E75" s="114"/>
      <c r="F75" s="114"/>
      <c r="G75" s="114"/>
      <c r="H75" s="123"/>
      <c r="I75" s="123"/>
      <c r="J75" s="123"/>
      <c r="K75" s="123" t="s">
        <v>294</v>
      </c>
      <c r="L75" s="123"/>
      <c r="M75" s="120"/>
      <c r="N75" s="120"/>
      <c r="O75" s="120"/>
      <c r="P75" s="121">
        <v>37924</v>
      </c>
      <c r="Q75" s="39" t="e">
        <f>#REF!*$Q$2</f>
        <v>#REF!</v>
      </c>
      <c r="R75" s="121"/>
      <c r="S75" s="120"/>
      <c r="T75" s="122"/>
      <c r="U75" s="123"/>
      <c r="V75" s="123"/>
      <c r="W75" s="123"/>
      <c r="X75" s="123" t="s">
        <v>295</v>
      </c>
    </row>
    <row r="76" spans="1:24" ht="15" x14ac:dyDescent="0.4">
      <c r="A76" s="114">
        <v>57</v>
      </c>
      <c r="B76" s="124" t="s">
        <v>296</v>
      </c>
      <c r="C76" s="125" t="s">
        <v>293</v>
      </c>
      <c r="D76" s="114"/>
      <c r="E76" s="114"/>
      <c r="F76" s="114"/>
      <c r="G76" s="114"/>
      <c r="H76" s="123"/>
      <c r="I76" s="123"/>
      <c r="J76" s="123"/>
      <c r="K76" s="123" t="s">
        <v>297</v>
      </c>
      <c r="L76" s="123"/>
      <c r="M76" s="120"/>
      <c r="N76" s="120"/>
      <c r="O76" s="120"/>
      <c r="P76" s="121">
        <v>35997</v>
      </c>
      <c r="Q76" s="39" t="e">
        <f>#REF!*$Q$2</f>
        <v>#REF!</v>
      </c>
      <c r="R76" s="121"/>
      <c r="S76" s="120"/>
      <c r="T76" s="122"/>
      <c r="U76" s="123"/>
      <c r="V76" s="123"/>
      <c r="W76" s="123"/>
      <c r="X76" s="123" t="s">
        <v>298</v>
      </c>
    </row>
    <row r="77" spans="1:24" ht="15" x14ac:dyDescent="0.4">
      <c r="A77" s="114">
        <v>58</v>
      </c>
      <c r="B77" s="124" t="s">
        <v>299</v>
      </c>
      <c r="C77" s="125" t="s">
        <v>300</v>
      </c>
      <c r="D77" s="114"/>
      <c r="E77" s="114"/>
      <c r="F77" s="114"/>
      <c r="G77" s="114"/>
      <c r="H77" s="123"/>
      <c r="I77" s="123"/>
      <c r="J77" s="123"/>
      <c r="K77" s="123" t="s">
        <v>301</v>
      </c>
      <c r="L77" s="123"/>
      <c r="M77" s="120"/>
      <c r="N77" s="120"/>
      <c r="O77" s="120"/>
      <c r="P77" s="121">
        <v>36416</v>
      </c>
      <c r="Q77" s="39" t="e">
        <f>#REF!*$Q$2</f>
        <v>#REF!</v>
      </c>
      <c r="R77" s="121"/>
      <c r="S77" s="120"/>
      <c r="T77" s="122"/>
      <c r="U77" s="123"/>
      <c r="V77" s="123"/>
      <c r="W77" s="123"/>
      <c r="X77" s="123" t="s">
        <v>302</v>
      </c>
    </row>
    <row r="78" spans="1:24" ht="15" x14ac:dyDescent="0.4">
      <c r="A78" s="114">
        <v>59</v>
      </c>
      <c r="B78" s="124" t="s">
        <v>303</v>
      </c>
      <c r="C78" s="125" t="s">
        <v>300</v>
      </c>
      <c r="D78" s="114"/>
      <c r="E78" s="114"/>
      <c r="F78" s="114"/>
      <c r="G78" s="114"/>
      <c r="H78" s="123"/>
      <c r="I78" s="123"/>
      <c r="J78" s="123"/>
      <c r="K78" s="123" t="s">
        <v>304</v>
      </c>
      <c r="L78" s="123"/>
      <c r="M78" s="120"/>
      <c r="N78" s="120"/>
      <c r="O78" s="120"/>
      <c r="P78" s="121">
        <v>41202</v>
      </c>
      <c r="Q78" s="39" t="e">
        <f>#REF!*$Q$2</f>
        <v>#REF!</v>
      </c>
      <c r="R78" s="121"/>
      <c r="S78" s="120"/>
      <c r="T78" s="122"/>
      <c r="U78" s="123"/>
      <c r="V78" s="123"/>
      <c r="W78" s="123"/>
      <c r="X78" s="123" t="s">
        <v>305</v>
      </c>
    </row>
    <row r="79" spans="1:24" ht="15" x14ac:dyDescent="0.4">
      <c r="A79" s="114">
        <v>60</v>
      </c>
      <c r="B79" s="124" t="s">
        <v>306</v>
      </c>
      <c r="C79" s="125"/>
      <c r="D79" s="114"/>
      <c r="E79" s="114"/>
      <c r="F79" s="114"/>
      <c r="G79" s="114"/>
      <c r="H79" s="123"/>
      <c r="I79" s="123"/>
      <c r="J79" s="123"/>
      <c r="K79" s="123" t="s">
        <v>307</v>
      </c>
      <c r="L79" s="123"/>
      <c r="M79" s="120"/>
      <c r="N79" s="120"/>
      <c r="O79" s="120"/>
      <c r="P79" s="121">
        <v>5872</v>
      </c>
      <c r="Q79" s="39" t="e">
        <f>#REF!*$Q$2</f>
        <v>#REF!</v>
      </c>
      <c r="R79" s="121"/>
      <c r="S79" s="120"/>
      <c r="T79" s="122"/>
      <c r="U79" s="123"/>
      <c r="V79" s="123"/>
      <c r="W79" s="123"/>
      <c r="X79" s="123" t="s">
        <v>308</v>
      </c>
    </row>
    <row r="80" spans="1:24" ht="15" x14ac:dyDescent="0.4">
      <c r="A80" s="114">
        <v>61</v>
      </c>
      <c r="B80" s="124" t="s">
        <v>309</v>
      </c>
      <c r="C80" s="125"/>
      <c r="D80" s="114"/>
      <c r="E80" s="114"/>
      <c r="F80" s="114"/>
      <c r="G80" s="114"/>
      <c r="H80" s="123"/>
      <c r="I80" s="123"/>
      <c r="J80" s="123"/>
      <c r="K80" s="123" t="s">
        <v>310</v>
      </c>
      <c r="L80" s="123"/>
      <c r="M80" s="120"/>
      <c r="N80" s="120"/>
      <c r="O80" s="120"/>
      <c r="P80" s="121">
        <v>5872</v>
      </c>
      <c r="Q80" s="39" t="e">
        <f>#REF!*$Q$2</f>
        <v>#REF!</v>
      </c>
      <c r="R80" s="121"/>
      <c r="S80" s="120"/>
      <c r="T80" s="122"/>
      <c r="U80" s="123"/>
      <c r="V80" s="123"/>
      <c r="W80" s="123"/>
      <c r="X80" s="123" t="s">
        <v>311</v>
      </c>
    </row>
    <row r="81" spans="1:24" ht="15" x14ac:dyDescent="0.4">
      <c r="A81" s="114">
        <v>62</v>
      </c>
      <c r="B81" s="124" t="s">
        <v>312</v>
      </c>
      <c r="C81" s="125"/>
      <c r="D81" s="114"/>
      <c r="E81" s="114"/>
      <c r="F81" s="114"/>
      <c r="G81" s="114"/>
      <c r="H81" s="123"/>
      <c r="I81" s="123"/>
      <c r="J81" s="123"/>
      <c r="K81" s="123" t="s">
        <v>313</v>
      </c>
      <c r="L81" s="123"/>
      <c r="M81" s="120"/>
      <c r="N81" s="120"/>
      <c r="O81" s="120"/>
      <c r="P81" s="121">
        <v>6339</v>
      </c>
      <c r="Q81" s="39" t="e">
        <f>#REF!*$Q$2</f>
        <v>#REF!</v>
      </c>
      <c r="R81" s="121"/>
      <c r="S81" s="120"/>
      <c r="T81" s="122"/>
      <c r="U81" s="123"/>
      <c r="V81" s="123"/>
      <c r="W81" s="123"/>
      <c r="X81" s="123" t="s">
        <v>314</v>
      </c>
    </row>
    <row r="82" spans="1:24" ht="15" x14ac:dyDescent="0.4">
      <c r="A82" s="114">
        <v>63</v>
      </c>
      <c r="B82" s="124" t="s">
        <v>315</v>
      </c>
      <c r="C82" s="125"/>
      <c r="D82" s="114"/>
      <c r="E82" s="114"/>
      <c r="F82" s="114"/>
      <c r="G82" s="114"/>
      <c r="H82" s="123"/>
      <c r="I82" s="123"/>
      <c r="J82" s="123"/>
      <c r="K82" s="123" t="s">
        <v>316</v>
      </c>
      <c r="L82" s="123"/>
      <c r="M82" s="120"/>
      <c r="N82" s="120"/>
      <c r="O82" s="120"/>
      <c r="P82" s="121">
        <v>4606</v>
      </c>
      <c r="Q82" s="39" t="e">
        <f>#REF!*$Q$2</f>
        <v>#REF!</v>
      </c>
      <c r="R82" s="121"/>
      <c r="S82" s="120"/>
      <c r="T82" s="122"/>
      <c r="U82" s="123"/>
      <c r="V82" s="123"/>
      <c r="W82" s="123"/>
      <c r="X82" s="123" t="s">
        <v>317</v>
      </c>
    </row>
    <row r="83" spans="1:24" ht="15" x14ac:dyDescent="0.4">
      <c r="A83" s="114">
        <v>64</v>
      </c>
      <c r="B83" s="124" t="s">
        <v>318</v>
      </c>
      <c r="C83" s="125"/>
      <c r="D83" s="114"/>
      <c r="E83" s="114"/>
      <c r="F83" s="114"/>
      <c r="G83" s="114"/>
      <c r="H83" s="123"/>
      <c r="I83" s="123"/>
      <c r="J83" s="123"/>
      <c r="K83" s="123">
        <v>3535761</v>
      </c>
      <c r="L83" s="123"/>
      <c r="M83" s="120"/>
      <c r="N83" s="120"/>
      <c r="O83" s="120"/>
      <c r="P83" s="126">
        <v>3502</v>
      </c>
      <c r="Q83" s="39" t="e">
        <f>#REF!*$Q$2</f>
        <v>#REF!</v>
      </c>
      <c r="R83" s="126"/>
      <c r="S83" s="120"/>
      <c r="T83" s="122"/>
      <c r="U83" s="123"/>
      <c r="V83" s="123"/>
      <c r="W83" s="123"/>
      <c r="X83" s="123" t="s">
        <v>319</v>
      </c>
    </row>
    <row r="84" spans="1:24" ht="15" x14ac:dyDescent="0.4">
      <c r="A84" s="114">
        <v>65</v>
      </c>
      <c r="B84" s="124" t="s">
        <v>320</v>
      </c>
      <c r="C84" s="125"/>
      <c r="D84" s="114"/>
      <c r="E84" s="114"/>
      <c r="F84" s="114"/>
      <c r="G84" s="114"/>
      <c r="H84" s="123"/>
      <c r="I84" s="123"/>
      <c r="J84" s="123"/>
      <c r="K84" s="123">
        <v>3535755</v>
      </c>
      <c r="L84" s="123"/>
      <c r="M84" s="120"/>
      <c r="N84" s="120"/>
      <c r="O84" s="120"/>
      <c r="P84" s="126">
        <v>3502</v>
      </c>
      <c r="Q84" s="39" t="e">
        <f>#REF!*$Q$2</f>
        <v>#REF!</v>
      </c>
      <c r="R84" s="126"/>
      <c r="S84" s="120"/>
      <c r="T84" s="122"/>
      <c r="U84" s="123"/>
      <c r="V84" s="123"/>
      <c r="W84" s="123"/>
      <c r="X84" s="123" t="s">
        <v>319</v>
      </c>
    </row>
    <row r="85" spans="1:24" ht="15" x14ac:dyDescent="0.4">
      <c r="A85" s="114">
        <v>66</v>
      </c>
      <c r="B85" s="124" t="s">
        <v>321</v>
      </c>
      <c r="C85" s="125"/>
      <c r="D85" s="114"/>
      <c r="E85" s="114"/>
      <c r="F85" s="114"/>
      <c r="G85" s="114"/>
      <c r="H85" s="123"/>
      <c r="I85" s="123"/>
      <c r="J85" s="123"/>
      <c r="K85" s="123">
        <v>3535748</v>
      </c>
      <c r="L85" s="123"/>
      <c r="M85" s="120"/>
      <c r="N85" s="120"/>
      <c r="O85" s="120"/>
      <c r="P85" s="126">
        <v>3502</v>
      </c>
      <c r="Q85" s="39" t="e">
        <f>#REF!*$Q$2</f>
        <v>#REF!</v>
      </c>
      <c r="R85" s="126"/>
      <c r="S85" s="120"/>
      <c r="T85" s="122"/>
      <c r="U85" s="123"/>
      <c r="V85" s="123"/>
      <c r="W85" s="123"/>
      <c r="X85" s="123" t="s">
        <v>319</v>
      </c>
    </row>
    <row r="86" spans="1:24" ht="15" x14ac:dyDescent="0.4">
      <c r="A86" s="114">
        <v>67</v>
      </c>
      <c r="B86" s="124" t="s">
        <v>322</v>
      </c>
      <c r="C86" s="125"/>
      <c r="D86" s="114"/>
      <c r="E86" s="114"/>
      <c r="F86" s="114"/>
      <c r="G86" s="114"/>
      <c r="H86" s="123"/>
      <c r="I86" s="123"/>
      <c r="J86" s="123"/>
      <c r="K86" s="123" t="s">
        <v>323</v>
      </c>
      <c r="L86" s="123"/>
      <c r="M86" s="120"/>
      <c r="N86" s="120"/>
      <c r="O86" s="120"/>
      <c r="P86" s="121">
        <v>7887</v>
      </c>
      <c r="Q86" s="39" t="e">
        <f>#REF!*$Q$2</f>
        <v>#REF!</v>
      </c>
      <c r="R86" s="121"/>
      <c r="S86" s="120"/>
      <c r="T86" s="122"/>
      <c r="U86" s="123"/>
      <c r="V86" s="123"/>
      <c r="W86" s="123"/>
      <c r="X86" s="123" t="s">
        <v>324</v>
      </c>
    </row>
    <row r="87" spans="1:24" ht="15" x14ac:dyDescent="0.4">
      <c r="A87" s="114">
        <v>68</v>
      </c>
      <c r="B87" s="124" t="s">
        <v>325</v>
      </c>
      <c r="C87" s="125"/>
      <c r="D87" s="114"/>
      <c r="E87" s="114"/>
      <c r="F87" s="114"/>
      <c r="G87" s="114"/>
      <c r="H87" s="123"/>
      <c r="I87" s="123"/>
      <c r="J87" s="123"/>
      <c r="K87" s="123" t="s">
        <v>326</v>
      </c>
      <c r="L87" s="123"/>
      <c r="M87" s="120"/>
      <c r="N87" s="120"/>
      <c r="O87" s="120"/>
      <c r="P87" s="121">
        <v>14761</v>
      </c>
      <c r="Q87" s="39" t="e">
        <f>#REF!*$Q$2</f>
        <v>#REF!</v>
      </c>
      <c r="R87" s="121"/>
      <c r="S87" s="120"/>
      <c r="T87" s="122"/>
      <c r="U87" s="123"/>
      <c r="V87" s="123"/>
      <c r="W87" s="123"/>
      <c r="X87" s="123" t="s">
        <v>327</v>
      </c>
    </row>
  </sheetData>
  <mergeCells count="3">
    <mergeCell ref="A1:C1"/>
    <mergeCell ref="I1:X1"/>
    <mergeCell ref="J73:L7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slo Word med logo" ma:contentTypeID="0x01010016F48F0717DDBC43A26F9C4EC94D925E00A01BC269A2376B449287D745D98DDE4D" ma:contentTypeVersion="25" ma:contentTypeDescription="Felles innholdstype for Oslo Kommune" ma:contentTypeScope="" ma:versionID="b3f42a43d988770888b3c1f0e2158ae7">
  <xsd:schema xmlns:xsd="http://www.w3.org/2001/XMLSchema" xmlns:xs="http://www.w3.org/2001/XMLSchema" xmlns:p="http://schemas.microsoft.com/office/2006/metadata/properties" xmlns:ns2="7ed84371-acf6-4102-828c-2caf905b4736" xmlns:ns3="ab29abaa-7cac-42a1-a80c-8fed41e89471" xmlns:ns4="566c39c6-bfa1-4f4b-ac26-13771548552a" targetNamespace="http://schemas.microsoft.com/office/2006/metadata/properties" ma:root="true" ma:fieldsID="7cf309cdfa8bc3ea822c4fe6156e5cb0" ns2:_="" ns3:_="" ns4:_="">
    <xsd:import namespace="7ed84371-acf6-4102-828c-2caf905b4736"/>
    <xsd:import namespace="ab29abaa-7cac-42a1-a80c-8fed41e89471"/>
    <xsd:import namespace="566c39c6-bfa1-4f4b-ac26-13771548552a"/>
    <xsd:element name="properties">
      <xsd:complexType>
        <xsd:sequence>
          <xsd:element name="documentManagement">
            <xsd:complexType>
              <xsd:all>
                <xsd:element ref="ns2:OK_Felles_Arkivverdig" minOccurs="0"/>
                <xsd:element ref="ns3:MediaServiceMetadata" minOccurs="0"/>
                <xsd:element ref="ns3:MediaServiceFastMetadata" minOccurs="0"/>
                <xsd:element ref="ns4:TaxCatchAll" minOccurs="0"/>
                <xsd:element ref="ns3:MediaServiceGenerationTime" minOccurs="0"/>
                <xsd:element ref="ns3:MediaServiceEventHashCode" minOccurs="0"/>
                <xsd:element ref="ns3:MediaServiceOCR" minOccurs="0"/>
                <xsd:element ref="ns3:MediaServiceDateTaken" minOccurs="0"/>
                <xsd:element ref="ns3:lcf76f155ced4ddcb4097134ff3c332f" minOccurs="0"/>
                <xsd:element ref="ns3:MediaLengthInSecond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84371-acf6-4102-828c-2caf905b4736" elementFormDefault="qualified">
    <xsd:import namespace="http://schemas.microsoft.com/office/2006/documentManagement/types"/>
    <xsd:import namespace="http://schemas.microsoft.com/office/infopath/2007/PartnerControls"/>
    <xsd:element name="OK_Felles_Arkivverdig" ma:index="8" nillable="true" ma:displayName="Arkivverdig" ma:description="Skal dokumentet bli arkivert i virksomhetens arkivssytem?" ma:format="Dropdown" ma:indexed="true" ma:internalName="OK_Felles_Arkivverdig">
      <xsd:simpleType>
        <xsd:restriction base="dms:Choice">
          <xsd:enumeration value="Ja"/>
          <xsd:enumeration value="Nei"/>
          <xsd:enumeration value="Arkivert"/>
        </xsd:restriction>
      </xsd:simpleType>
    </xsd:element>
  </xsd:schema>
  <xsd:schema xmlns:xsd="http://www.w3.org/2001/XMLSchema" xmlns:xs="http://www.w3.org/2001/XMLSchema" xmlns:dms="http://schemas.microsoft.com/office/2006/documentManagement/types" xmlns:pc="http://schemas.microsoft.com/office/infopath/2007/PartnerControls" targetNamespace="ab29abaa-7cac-42a1-a80c-8fed41e89471"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Bildemerkelapper" ma:readOnly="false" ma:fieldId="{5cf76f15-5ced-4ddc-b409-7134ff3c332f}" ma:taxonomyMulti="true" ma:sspId="c528fd71-ad7b-48f8-811b-c0b5643803ab"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66c39c6-bfa1-4f4b-ac26-13771548552a"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88552a47-582d-422d-b8fb-593d1c9c15ff}" ma:internalName="TaxCatchAll" ma:showField="CatchAllData" ma:web="566c39c6-bfa1-4f4b-ac26-13771548552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b29abaa-7cac-42a1-a80c-8fed41e89471">
      <Terms xmlns="http://schemas.microsoft.com/office/infopath/2007/PartnerControls"/>
    </lcf76f155ced4ddcb4097134ff3c332f>
    <OK_Felles_Arkivverdig xmlns="7ed84371-acf6-4102-828c-2caf905b4736" xsi:nil="true"/>
    <TaxCatchAll xmlns="566c39c6-bfa1-4f4b-ac26-13771548552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528fd71-ad7b-48f8-811b-c0b5643803ab" ContentTypeId="0x01010016F48F0717DDBC43A26F9C4EC94D925E" PreviousValue="false" LastSyncTimeStamp="2021-04-13T11:08:19.683Z"/>
</file>

<file path=customXml/itemProps1.xml><?xml version="1.0" encoding="utf-8"?>
<ds:datastoreItem xmlns:ds="http://schemas.openxmlformats.org/officeDocument/2006/customXml" ds:itemID="{058920D2-E569-4E97-8403-EECB5F9F1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84371-acf6-4102-828c-2caf905b4736"/>
    <ds:schemaRef ds:uri="ab29abaa-7cac-42a1-a80c-8fed41e89471"/>
    <ds:schemaRef ds:uri="566c39c6-bfa1-4f4b-ac26-1377154855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D468B7-A784-47FD-BBD2-4357B6BD9997}">
  <ds:schemaRefs>
    <ds:schemaRef ds:uri="http://schemas.microsoft.com/office/2006/documentManagement/types"/>
    <ds:schemaRef ds:uri="http://purl.org/dc/elements/1.1/"/>
    <ds:schemaRef ds:uri="7ed84371-acf6-4102-828c-2caf905b4736"/>
    <ds:schemaRef ds:uri="http://purl.org/dc/dcmitype/"/>
    <ds:schemaRef ds:uri="566c39c6-bfa1-4f4b-ac26-13771548552a"/>
    <ds:schemaRef ds:uri="ab29abaa-7cac-42a1-a80c-8fed41e8947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82C175AC-921B-4AD5-9DF2-F943A4A2BC45}">
  <ds:schemaRefs>
    <ds:schemaRef ds:uri="http://schemas.microsoft.com/sharepoint/v3/contenttype/forms"/>
  </ds:schemaRefs>
</ds:datastoreItem>
</file>

<file path=customXml/itemProps4.xml><?xml version="1.0" encoding="utf-8"?>
<ds:datastoreItem xmlns:ds="http://schemas.openxmlformats.org/officeDocument/2006/customXml" ds:itemID="{6CB6D5D1-D09F-41B2-952D-55376208B2E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Oslo Kommune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Marie Eriksen</dc:creator>
  <cp:lastModifiedBy>Kjersti Therese Myhra</cp:lastModifiedBy>
  <dcterms:created xsi:type="dcterms:W3CDTF">2023-03-02T09:12:04Z</dcterms:created>
  <dcterms:modified xsi:type="dcterms:W3CDTF">2023-03-02T13:49:48Z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a2396b7-5846-48ff-8468-5f49f8ad722a_Enabled">
    <vt:lpwstr>true</vt:lpwstr>
  </property>
  <property fmtid="{D5CDD505-2E9C-101B-9397-08002B2CF9AE}" pid="3" name="MSIP_Label_7a2396b7-5846-48ff-8468-5f49f8ad722a_SetDate">
    <vt:lpwstr>2023-03-02T09:12:04Z</vt:lpwstr>
  </property>
  <property fmtid="{D5CDD505-2E9C-101B-9397-08002B2CF9AE}" pid="4" name="MSIP_Label_7a2396b7-5846-48ff-8468-5f49f8ad722a_Method">
    <vt:lpwstr>Standard</vt:lpwstr>
  </property>
  <property fmtid="{D5CDD505-2E9C-101B-9397-08002B2CF9AE}" pid="5" name="MSIP_Label_7a2396b7-5846-48ff-8468-5f49f8ad722a_Name">
    <vt:lpwstr>Lav</vt:lpwstr>
  </property>
  <property fmtid="{D5CDD505-2E9C-101B-9397-08002B2CF9AE}" pid="6" name="MSIP_Label_7a2396b7-5846-48ff-8468-5f49f8ad722a_SiteId">
    <vt:lpwstr>e6795081-6391-442e-9ab4-5e9ef74f18ea</vt:lpwstr>
  </property>
  <property fmtid="{D5CDD505-2E9C-101B-9397-08002B2CF9AE}" pid="7" name="MSIP_Label_7a2396b7-5846-48ff-8468-5f49f8ad722a_ActionId">
    <vt:lpwstr>2671d7f9-9024-4937-851d-655399d241c4</vt:lpwstr>
  </property>
  <property fmtid="{D5CDD505-2E9C-101B-9397-08002B2CF9AE}" pid="8" name="MSIP_Label_7a2396b7-5846-48ff-8468-5f49f8ad722a_ContentBits">
    <vt:lpwstr>0</vt:lpwstr>
  </property>
  <property fmtid="{D5CDD505-2E9C-101B-9397-08002B2CF9AE}" pid="9" name="ContentTypeId">
    <vt:lpwstr>0x01010016F48F0717DDBC43A26F9C4EC94D925E00A01BC269A2376B449287D745D98DDE4D</vt:lpwstr>
  </property>
</Properties>
</file>